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过" sheetId="1" r:id="rId1"/>
  </sheets>
  <definedNames>
    <definedName name="_xlnm.Print_Titles" localSheetId="0">通过!$2:$3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<sst xmlns="http://schemas.openxmlformats.org/spreadsheetml/2006/main" count="149" uniqueCount="70">
  <si>
    <t>2024年东莞市促进开放型经济高质量发展专项资金（开拓国际市场专项—2024粤澳名优商品展项目）审核表</t>
  </si>
  <si>
    <t>序号</t>
  </si>
  <si>
    <t>项目
编号</t>
  </si>
  <si>
    <t>企业名称</t>
  </si>
  <si>
    <t>项目名称</t>
  </si>
  <si>
    <t>所属
专项</t>
  </si>
  <si>
    <t>费用类别</t>
  </si>
  <si>
    <t>企业申请金额（元）</t>
  </si>
  <si>
    <t>审核情况</t>
  </si>
  <si>
    <t>备注</t>
  </si>
  <si>
    <t>企业展位费
（元）</t>
  </si>
  <si>
    <t>经审核纳入资助展位费（元）</t>
  </si>
  <si>
    <t>企业住宿费（元）</t>
  </si>
  <si>
    <t>经审核纳入资助住宿费（元）</t>
  </si>
  <si>
    <t>企业展品运输费
（元）</t>
  </si>
  <si>
    <t>经审核纳入资助展品运输费（元）</t>
  </si>
  <si>
    <t>经审核纳入资助范围总金额（元）</t>
  </si>
  <si>
    <t>资助标准</t>
  </si>
  <si>
    <t>最高
资助额（元）</t>
  </si>
  <si>
    <t>资助金额（元）</t>
  </si>
  <si>
    <t>是否存在不予资助情况</t>
  </si>
  <si>
    <t>是否超过资助标准</t>
  </si>
  <si>
    <t>D2024-02702</t>
  </si>
  <si>
    <t>东莞市天达服饰有限公司</t>
  </si>
  <si>
    <t>2024粤澳名优商品展</t>
  </si>
  <si>
    <t>开拓国际市场</t>
  </si>
  <si>
    <t>展位费、住宿费、展品运输费</t>
  </si>
  <si>
    <t>20万</t>
  </si>
  <si>
    <t>否</t>
  </si>
  <si>
    <t>澳门住宿费资助标准为1200港币/人/晚，1人共住4个房晚，根据2024年1月2日港币汇率0.90564计算，纳入资助范围内住宿费上限为1200港币/晚×4晚×0.90564=4347.07元，企业住宿费实际支出未超过标准，按照企业实际住宿费用80%进行资助。</t>
  </si>
  <si>
    <t>D2024-02685</t>
  </si>
  <si>
    <t>东莞市先达美域高印刷有限公司</t>
  </si>
  <si>
    <t>核减资助金额438元，原因如下：
澳门住宿费资助标准为1200港币/人/晚，1人共住4个房晚，根据2024年1月2日港币汇率0.90564计算，纳入资助范围内住宿费应为1200港币/晚×4晚×0.90564=4347.07元。</t>
  </si>
  <si>
    <t>D2024-02684</t>
  </si>
  <si>
    <t>东莞得利钟表有限公司</t>
  </si>
  <si>
    <t>核减资助金额334元，原因如下：
澳门住宿费资助标准为1200港币/人/晚，共2名参展人员，其中1人住1晚，1人住4晚，共计5个房晚。根据2024年1月2日港币汇率0.90564计算，纳入资助范围内住宿费应为1200港币/晚×5晚×0.90564=5433.84元。</t>
  </si>
  <si>
    <t>D2024-02682</t>
  </si>
  <si>
    <t>东莞市有容乃大文化传播有限公司</t>
  </si>
  <si>
    <t>核减资助金额1792元，原因如下：企业实际参展人员3名，共住5个房晚，按政策规定“每个单位支持不超过2名工作人员”，澳门住宿费资助标准为1200港币/人/晚，企业住宿分别为920港币/晚（单间）、940港币/晚（双间），均未超标准，按照实际支出金额予于补助，根据2024年1月2日港币汇率0.90564计算，即纳入资助范围内住宿费应为：4600港币×0.90564+4700港币/2×0.90564=6294.20元</t>
  </si>
  <si>
    <t>D2024-02678</t>
  </si>
  <si>
    <t>东莞市木棉道服饰有限公司</t>
  </si>
  <si>
    <t>核减资助金额14232元，原因如下：
1、展位设计费12000元不纳入资助范围。
2、澳门住宿费资助标准为1200港币/人/晚，仅提供徐爱东与参展公司关系证明，1人住宿4晚，其中2晚房价为1100澳门元，未超过资助标准；1晚房价为1280澳门元，1晚房价为1480澳门元，超过资助标准。根据2024年1月2日港币汇率0.90564，与企业实际支付时较低澳门元汇率0.905612计算，纳入资助范围内住宿费应为1200港币/人/晚×1人×2晚×0.90564+1100澳门元/间/晚×1间×2晚×0.905612=4165.88元。
3、展品运输费提供凭证总费用为754.62元。</t>
  </si>
  <si>
    <t>D2024-02679</t>
  </si>
  <si>
    <t>东莞市鑫源食品有限公司</t>
  </si>
  <si>
    <t>澳门住宿费资助标准为1200港币/人/晚，2人共住4晚，根据2024年1月2日港币汇率0.90564计算，纳入资助范围内住宿费上限为1200港币/晚/人×2人×4晚×0.90564=8694.14元，企业住宿实际支出未超过资助标准，按照企业实际住宿费用80%进行资助。</t>
  </si>
  <si>
    <t>D2024-02671</t>
  </si>
  <si>
    <t>东莞市胜盛食品有限公司</t>
  </si>
  <si>
    <t>核减资助金额1350元，原因如下：
澳门住宿费资助标准为1200港币/人/晚，2人住2间大床房住4晚，其中2晚房价均为1150澳门元，未超过资助标准；1晚房价均为1300澳门元，1晚房价均为1500澳门元，超过资助标准。根据2024年1月2日港币汇率0.90564与企业实际支付时较低澳门元汇率0.9055计算，纳入资助范围内住宿费应为1200港币/晚/人×2人×2晚×0.90564+1150澳门元/间/晚×2间×2晚=8512.37元。</t>
  </si>
  <si>
    <t>D2024-02665</t>
  </si>
  <si>
    <t>东莞市合智云服科技有限公司</t>
  </si>
  <si>
    <t>澳门住宿费资助标准为1200港币/人/晚，两人一间房共住四晚，根据2024年1月2日港币汇率0.90564计算，住宿费共补助上限为1200港币/晚/人×2人×4晚×0.90564=8694.14元，企业住宿费实际支出未超过资助标准，按照企业实际住宿费用80%进行资助。</t>
  </si>
  <si>
    <t>D2024-02662</t>
  </si>
  <si>
    <t>东莞市傻二哥食品有限公司</t>
  </si>
  <si>
    <t>核减资助金额242元，原因如下：
澳门住宿费资助标准为1200港币/人/晚，1人共住4个房晚，其中2晚房价为1100澳门元/间/晚，未超过资助标准；1晚房价为1280澳门元/间/晚，1晚房价为1480澳门元/间/晚，超过资助标准。根据2024年1月2日港币汇率0.90564与企业实际支付时澳门元汇率0.9052计算，纳入资助范围内住宿费应为1200港币/人/晚×1人×2晚×0.90564+1100澳门元/间/晚×1间×2晚×0.9052=4164.98元。</t>
  </si>
  <si>
    <t>D2024-02652</t>
  </si>
  <si>
    <t>东莞慕思家居有限公司</t>
  </si>
  <si>
    <t>核减资助金额624元，原因如下：
澳门住宿费资助标准为1200港币/人/晚，2人住2间房住5晚，其中2晚房价为1150澳门元/间/晚，1晚房价为1100澳门元/间/晚，未超过资助标准；1晚房价为1300澳门元/间/晚，1晚房价为1500澳门元/间/晚。企业为港币对公支付，澳门元与港币汇率约为1澳门元=0.9709港币，根据2024年1月2日港币汇率0.90564计算，纳入资助范围的住宿费应为：1200港币/人/晚×2人×2晚×0.90564+（1150澳门元/间/晚×2间×2晚+1100澳门元/间/晚×2间×1晚）×0.9709×0.90564=10326.22元</t>
  </si>
  <si>
    <t>D2024-02640</t>
  </si>
  <si>
    <t>东莞市会和堂陈皮有限公司</t>
  </si>
  <si>
    <t>核减资助金额223元，原因如下：
澳门住宿费资助标准为1200港币/人/晚，1人共住4个房晚，根据2024年1月2日港币汇率0.90564计算，住宿费共补助上限为1200港币/晚×4晚×0.90564=4347.07元。</t>
  </si>
  <si>
    <t>D2024-02634</t>
  </si>
  <si>
    <t>东莞市珍葆电器科技有限公司</t>
  </si>
  <si>
    <t>澳门住宿费资助标准为1200港币/人/晚，1人共住4个房晚，根据2024年1月2日港币汇率0.90564计算，住宿费共补助上限为1200港币/晚×4晚×0.90564=4347.07元，未超过标准，按照企业实际住宿费用80%进行资助。</t>
  </si>
  <si>
    <t>D2024-02633</t>
  </si>
  <si>
    <t>东莞市蜂乜保健食品有限公司</t>
  </si>
  <si>
    <t>核减资助金额900元，原因如下：
澳门住宿费资助标准为1200港币/人/晚，1人住4晚，1人住3晚，根据2024年1月2日港币汇率0.90564计算，住宿费共补助上限为1200港币/晚×7晚×0.90564=7607.38元，超过资助标准，按照住宿标准费用80%进行资助。</t>
  </si>
  <si>
    <t>D2024-02628</t>
  </si>
  <si>
    <t>东莞市微石文化科技有限公司</t>
  </si>
  <si>
    <t>核减资助金额1403元，原因如下：
1.运输费：未能提供相关发票，不予资助。
2.住宿费：企业共3名参展人员，其中，1名参展人员住单间，4晚，实际费用为3394.17元；2名参展人员住双间，4晚，实际支出费用为3318元，按政策规定“每个单位支持不超过2名工作人员”，澳门住宿费资助标准为1200港币/人/晚，企业实际住宿未超标准，按2名参展人员实际支出费用予以资助，即可纳入补助范围的住宿费用为：3394.17+3318/2=5053.17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</si>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</sst>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#,##0.00_ "/>
    <numFmt numFmtId="178" formatCode="0.00_ "/>
    <numFmt numFmtId="179" formatCode="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8"/>
  <sheetViews>
    <sheetView tabSelected="1" workbookViewId="0">
      <pane ySplit="3" topLeftCell="A4" activePane="bottomLeft" state="frozen"/>
      <selection/>
      <selection pane="bottomLeft" activeCell="A1" sqref="A1:T1"/>
    </sheetView>
  </sheetViews>
  <sheetFormatPr defaultColWidth="9" defaultRowHeight="13.5"/>
  <cols>
    <col min="2" max="2" width="12.625" customWidth="1"/>
    <col min="3" max="3" width="12.5" customWidth="1"/>
    <col min="4" max="4" width="11.5" customWidth="1"/>
    <col min="6" max="6" width="14.375" customWidth="1"/>
    <col min="7" max="7" width="16"/>
    <col min="8" max="8" width="11.875" customWidth="1"/>
    <col min="9" max="9" width="11.125" customWidth="1"/>
    <col min="10" max="10" width="12.5" customWidth="1"/>
    <col min="11" max="11" width="11.875" customWidth="1"/>
    <col min="12" max="12" width="10.875" customWidth="1"/>
    <col min="13" max="13" width="10" customWidth="1"/>
    <col min="14" max="14" width="12.25" customWidth="1"/>
    <col min="17" max="17" width="13.125" customWidth="1"/>
    <col min="20" max="20" width="32.5" customWidth="1"/>
  </cols>
  <sheetData>
    <row r="1" ht="60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0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3" t="s">
        <v>9</v>
      </c>
    </row>
    <row r="3" ht="100" customHeight="1" spans="1:20">
      <c r="A3" s="3"/>
      <c r="B3" s="3"/>
      <c r="C3" s="3"/>
      <c r="D3" s="3"/>
      <c r="E3" s="3"/>
      <c r="F3" s="3"/>
      <c r="G3" s="4"/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17" t="s">
        <v>17</v>
      </c>
      <c r="P3" s="18" t="s">
        <v>18</v>
      </c>
      <c r="Q3" s="6" t="s">
        <v>19</v>
      </c>
      <c r="R3" s="23" t="s">
        <v>20</v>
      </c>
      <c r="S3" s="23" t="s">
        <v>21</v>
      </c>
      <c r="T3" s="3"/>
    </row>
    <row r="4" ht="120" customHeight="1" spans="1:20">
      <c r="A4" s="7">
        <v>1</v>
      </c>
      <c r="B4" s="8" t="s">
        <v>22</v>
      </c>
      <c r="C4" s="9" t="s">
        <v>23</v>
      </c>
      <c r="D4" s="10" t="s">
        <v>24</v>
      </c>
      <c r="E4" s="11" t="s">
        <v>25</v>
      </c>
      <c r="F4" s="11" t="s">
        <v>26</v>
      </c>
      <c r="G4" s="12">
        <v>3255</v>
      </c>
      <c r="H4" s="12">
        <v>1000</v>
      </c>
      <c r="I4" s="12">
        <v>1000</v>
      </c>
      <c r="J4" s="12">
        <v>3069.36</v>
      </c>
      <c r="K4" s="12">
        <v>3069.36</v>
      </c>
      <c r="L4" s="12">
        <v>0</v>
      </c>
      <c r="M4" s="12">
        <v>0</v>
      </c>
      <c r="N4" s="12">
        <f>SUM(I4,K4,M4)</f>
        <v>4069.36</v>
      </c>
      <c r="O4" s="19">
        <v>0.8</v>
      </c>
      <c r="P4" s="20" t="s">
        <v>27</v>
      </c>
      <c r="Q4" s="12">
        <f>ROUND(N4*O4,0)</f>
        <v>3255</v>
      </c>
      <c r="R4" s="24" t="s">
        <v>28</v>
      </c>
      <c r="S4" s="24" t="s">
        <v>28</v>
      </c>
      <c r="T4" s="25" t="s">
        <v>29</v>
      </c>
    </row>
    <row r="5" ht="110" customHeight="1" spans="1:20">
      <c r="A5" s="7">
        <v>2</v>
      </c>
      <c r="B5" s="8" t="s">
        <v>30</v>
      </c>
      <c r="C5" s="9" t="s">
        <v>31</v>
      </c>
      <c r="D5" s="10" t="s">
        <v>24</v>
      </c>
      <c r="E5" s="11" t="s">
        <v>25</v>
      </c>
      <c r="F5" s="11" t="s">
        <v>26</v>
      </c>
      <c r="G5" s="12">
        <v>4876</v>
      </c>
      <c r="H5" s="12">
        <v>1000</v>
      </c>
      <c r="I5" s="12">
        <v>1000</v>
      </c>
      <c r="J5" s="12">
        <v>4895.55</v>
      </c>
      <c r="K5" s="12">
        <v>4347.07</v>
      </c>
      <c r="L5" s="12">
        <v>200</v>
      </c>
      <c r="M5" s="12">
        <v>200</v>
      </c>
      <c r="N5" s="12">
        <f t="shared" ref="N5:N17" si="0">SUM(I5,K5,M5)</f>
        <v>5547.07</v>
      </c>
      <c r="O5" s="19">
        <v>0.8</v>
      </c>
      <c r="P5" s="20" t="s">
        <v>27</v>
      </c>
      <c r="Q5" s="12">
        <f t="shared" ref="Q5:Q17" si="1">ROUND(N5*O5,0)</f>
        <v>4438</v>
      </c>
      <c r="R5" s="24" t="s">
        <v>28</v>
      </c>
      <c r="S5" s="24" t="s">
        <v>28</v>
      </c>
      <c r="T5" s="25" t="s">
        <v>32</v>
      </c>
    </row>
    <row r="6" ht="118" customHeight="1" spans="1:20">
      <c r="A6" s="7">
        <v>3</v>
      </c>
      <c r="B6" s="8" t="s">
        <v>33</v>
      </c>
      <c r="C6" s="9" t="s">
        <v>34</v>
      </c>
      <c r="D6" s="10" t="s">
        <v>24</v>
      </c>
      <c r="E6" s="11" t="s">
        <v>25</v>
      </c>
      <c r="F6" s="11" t="s">
        <v>26</v>
      </c>
      <c r="G6" s="12">
        <v>5569</v>
      </c>
      <c r="H6" s="12">
        <v>1000</v>
      </c>
      <c r="I6" s="12">
        <v>1000</v>
      </c>
      <c r="J6" s="12">
        <v>5850.69</v>
      </c>
      <c r="K6" s="12">
        <v>5433.84</v>
      </c>
      <c r="L6" s="12">
        <v>110</v>
      </c>
      <c r="M6" s="12">
        <v>110</v>
      </c>
      <c r="N6" s="12">
        <f t="shared" si="0"/>
        <v>6543.84</v>
      </c>
      <c r="O6" s="19">
        <v>0.8</v>
      </c>
      <c r="P6" s="20" t="s">
        <v>27</v>
      </c>
      <c r="Q6" s="12">
        <f t="shared" si="1"/>
        <v>5235</v>
      </c>
      <c r="R6" s="24" t="s">
        <v>28</v>
      </c>
      <c r="S6" s="24" t="s">
        <v>28</v>
      </c>
      <c r="T6" s="25" t="s">
        <v>35</v>
      </c>
    </row>
    <row r="7" ht="189" customHeight="1" spans="1:20">
      <c r="A7" s="7">
        <v>4</v>
      </c>
      <c r="B7" s="8" t="s">
        <v>36</v>
      </c>
      <c r="C7" s="9" t="s">
        <v>37</v>
      </c>
      <c r="D7" s="10" t="s">
        <v>24</v>
      </c>
      <c r="E7" s="11" t="s">
        <v>25</v>
      </c>
      <c r="F7" s="11" t="s">
        <v>26</v>
      </c>
      <c r="G7" s="12">
        <v>7914</v>
      </c>
      <c r="H7" s="12">
        <v>1000</v>
      </c>
      <c r="I7" s="12">
        <v>1000</v>
      </c>
      <c r="J7" s="12">
        <v>8533.68</v>
      </c>
      <c r="K7" s="12">
        <v>6294.2</v>
      </c>
      <c r="L7" s="12">
        <v>358.75</v>
      </c>
      <c r="M7" s="12">
        <v>358.75</v>
      </c>
      <c r="N7" s="12">
        <f t="shared" si="0"/>
        <v>7652.95</v>
      </c>
      <c r="O7" s="19">
        <v>0.8</v>
      </c>
      <c r="P7" s="20" t="s">
        <v>27</v>
      </c>
      <c r="Q7" s="12">
        <f t="shared" si="1"/>
        <v>6122</v>
      </c>
      <c r="R7" s="24" t="s">
        <v>28</v>
      </c>
      <c r="S7" s="24" t="s">
        <v>28</v>
      </c>
      <c r="T7" s="25" t="s">
        <v>38</v>
      </c>
    </row>
    <row r="8" s="1" customFormat="1" ht="252" customHeight="1" spans="1:20">
      <c r="A8" s="7">
        <v>5</v>
      </c>
      <c r="B8" s="8" t="s">
        <v>39</v>
      </c>
      <c r="C8" s="9" t="s">
        <v>40</v>
      </c>
      <c r="D8" s="10" t="s">
        <v>24</v>
      </c>
      <c r="E8" s="11" t="s">
        <v>25</v>
      </c>
      <c r="F8" s="11" t="s">
        <v>26</v>
      </c>
      <c r="G8" s="12">
        <v>18968</v>
      </c>
      <c r="H8" s="12">
        <v>13000</v>
      </c>
      <c r="I8" s="12">
        <v>1000</v>
      </c>
      <c r="J8" s="12">
        <v>9920</v>
      </c>
      <c r="K8" s="12">
        <v>4165.88</v>
      </c>
      <c r="L8" s="12">
        <v>789.62</v>
      </c>
      <c r="M8" s="12">
        <v>754.62</v>
      </c>
      <c r="N8" s="12">
        <f t="shared" si="0"/>
        <v>5920.5</v>
      </c>
      <c r="O8" s="19">
        <v>0.8</v>
      </c>
      <c r="P8" s="20" t="s">
        <v>27</v>
      </c>
      <c r="Q8" s="12">
        <f t="shared" si="1"/>
        <v>4736</v>
      </c>
      <c r="R8" s="24" t="s">
        <v>28</v>
      </c>
      <c r="S8" s="24" t="s">
        <v>28</v>
      </c>
      <c r="T8" s="25" t="s">
        <v>41</v>
      </c>
    </row>
    <row r="9" ht="129" customHeight="1" spans="1:20">
      <c r="A9" s="7">
        <v>6</v>
      </c>
      <c r="B9" s="8" t="s">
        <v>42</v>
      </c>
      <c r="C9" s="9" t="s">
        <v>43</v>
      </c>
      <c r="D9" s="10" t="s">
        <v>24</v>
      </c>
      <c r="E9" s="11" t="s">
        <v>25</v>
      </c>
      <c r="F9" s="11" t="s">
        <v>26</v>
      </c>
      <c r="G9" s="12">
        <v>3997</v>
      </c>
      <c r="H9" s="12">
        <v>1000</v>
      </c>
      <c r="I9" s="12">
        <v>1000</v>
      </c>
      <c r="J9" s="12">
        <v>3996.05</v>
      </c>
      <c r="K9" s="12">
        <v>3996.05</v>
      </c>
      <c r="L9" s="12">
        <v>0</v>
      </c>
      <c r="M9" s="12">
        <v>0</v>
      </c>
      <c r="N9" s="12">
        <f t="shared" si="0"/>
        <v>4996.05</v>
      </c>
      <c r="O9" s="19">
        <v>0.8</v>
      </c>
      <c r="P9" s="20" t="s">
        <v>27</v>
      </c>
      <c r="Q9" s="12">
        <f t="shared" si="1"/>
        <v>3997</v>
      </c>
      <c r="R9" s="24" t="s">
        <v>28</v>
      </c>
      <c r="S9" s="24" t="s">
        <v>28</v>
      </c>
      <c r="T9" s="25" t="s">
        <v>44</v>
      </c>
    </row>
    <row r="10" s="1" customFormat="1" ht="177" customHeight="1" spans="1:20">
      <c r="A10" s="7">
        <v>7</v>
      </c>
      <c r="B10" s="8" t="s">
        <v>45</v>
      </c>
      <c r="C10" s="9" t="s">
        <v>46</v>
      </c>
      <c r="D10" s="10" t="s">
        <v>24</v>
      </c>
      <c r="E10" s="11" t="s">
        <v>25</v>
      </c>
      <c r="F10" s="11" t="s">
        <v>26</v>
      </c>
      <c r="G10" s="12">
        <v>8960</v>
      </c>
      <c r="H10" s="12">
        <v>1000</v>
      </c>
      <c r="I10" s="12">
        <v>1000</v>
      </c>
      <c r="J10" s="12">
        <v>10200</v>
      </c>
      <c r="K10" s="12">
        <v>8512.37</v>
      </c>
      <c r="L10" s="12">
        <v>0</v>
      </c>
      <c r="M10" s="12">
        <v>0</v>
      </c>
      <c r="N10" s="12">
        <f t="shared" si="0"/>
        <v>9512.37</v>
      </c>
      <c r="O10" s="19">
        <v>0.8</v>
      </c>
      <c r="P10" s="20" t="s">
        <v>27</v>
      </c>
      <c r="Q10" s="12">
        <f t="shared" si="1"/>
        <v>7610</v>
      </c>
      <c r="R10" s="24" t="s">
        <v>28</v>
      </c>
      <c r="S10" s="24" t="s">
        <v>28</v>
      </c>
      <c r="T10" s="25" t="s">
        <v>47</v>
      </c>
    </row>
    <row r="11" ht="124" customHeight="1" spans="1:20">
      <c r="A11" s="7">
        <v>8</v>
      </c>
      <c r="B11" s="8" t="s">
        <v>48</v>
      </c>
      <c r="C11" s="9" t="s">
        <v>49</v>
      </c>
      <c r="D11" s="10" t="s">
        <v>24</v>
      </c>
      <c r="E11" s="11" t="s">
        <v>25</v>
      </c>
      <c r="F11" s="11" t="s">
        <v>26</v>
      </c>
      <c r="G11" s="12">
        <v>4034</v>
      </c>
      <c r="H11" s="12">
        <v>1000</v>
      </c>
      <c r="I11" s="12">
        <v>1000</v>
      </c>
      <c r="J11" s="12">
        <v>3235.38</v>
      </c>
      <c r="K11" s="12">
        <v>3235.38</v>
      </c>
      <c r="L11" s="12">
        <v>807.49</v>
      </c>
      <c r="M11" s="12">
        <v>807.49</v>
      </c>
      <c r="N11" s="12">
        <f t="shared" si="0"/>
        <v>5042.87</v>
      </c>
      <c r="O11" s="19">
        <v>0.8</v>
      </c>
      <c r="P11" s="20" t="s">
        <v>27</v>
      </c>
      <c r="Q11" s="12">
        <f t="shared" si="1"/>
        <v>4034</v>
      </c>
      <c r="R11" s="24" t="s">
        <v>28</v>
      </c>
      <c r="S11" s="24" t="s">
        <v>28</v>
      </c>
      <c r="T11" s="25" t="s">
        <v>50</v>
      </c>
    </row>
    <row r="12" ht="186" customHeight="1" spans="1:20">
      <c r="A12" s="7">
        <v>9</v>
      </c>
      <c r="B12" s="8" t="s">
        <v>51</v>
      </c>
      <c r="C12" s="9" t="s">
        <v>52</v>
      </c>
      <c r="D12" s="10" t="s">
        <v>24</v>
      </c>
      <c r="E12" s="11" t="s">
        <v>25</v>
      </c>
      <c r="F12" s="11" t="s">
        <v>26</v>
      </c>
      <c r="G12" s="12">
        <v>4374</v>
      </c>
      <c r="H12" s="12">
        <v>1000</v>
      </c>
      <c r="I12" s="12">
        <v>1000</v>
      </c>
      <c r="J12" s="12">
        <v>4467</v>
      </c>
      <c r="K12" s="12">
        <v>4164.98</v>
      </c>
      <c r="L12" s="12">
        <v>0</v>
      </c>
      <c r="M12" s="12">
        <v>0</v>
      </c>
      <c r="N12" s="12">
        <f t="shared" si="0"/>
        <v>5164.98</v>
      </c>
      <c r="O12" s="19">
        <v>0.8</v>
      </c>
      <c r="P12" s="20" t="s">
        <v>27</v>
      </c>
      <c r="Q12" s="12">
        <f t="shared" si="1"/>
        <v>4132</v>
      </c>
      <c r="R12" s="24" t="s">
        <v>28</v>
      </c>
      <c r="S12" s="24" t="s">
        <v>28</v>
      </c>
      <c r="T12" s="25" t="s">
        <v>53</v>
      </c>
    </row>
    <row r="13" s="1" customFormat="1" ht="234" customHeight="1" spans="1:20">
      <c r="A13" s="7">
        <v>10</v>
      </c>
      <c r="B13" s="8" t="s">
        <v>54</v>
      </c>
      <c r="C13" s="9" t="s">
        <v>55</v>
      </c>
      <c r="D13" s="10" t="s">
        <v>24</v>
      </c>
      <c r="E13" s="11" t="s">
        <v>25</v>
      </c>
      <c r="F13" s="11" t="s">
        <v>26</v>
      </c>
      <c r="G13" s="12">
        <v>10771</v>
      </c>
      <c r="H13" s="12">
        <v>2000</v>
      </c>
      <c r="I13" s="12">
        <v>2000</v>
      </c>
      <c r="J13" s="12">
        <v>11105.98</v>
      </c>
      <c r="K13" s="12">
        <v>10326.22</v>
      </c>
      <c r="L13" s="12">
        <v>357.99</v>
      </c>
      <c r="M13" s="12">
        <v>357.99</v>
      </c>
      <c r="N13" s="12">
        <f t="shared" si="0"/>
        <v>12684.21</v>
      </c>
      <c r="O13" s="19">
        <v>0.8</v>
      </c>
      <c r="P13" s="20" t="s">
        <v>27</v>
      </c>
      <c r="Q13" s="12">
        <f t="shared" si="1"/>
        <v>10147</v>
      </c>
      <c r="R13" s="24" t="s">
        <v>28</v>
      </c>
      <c r="S13" s="24" t="s">
        <v>28</v>
      </c>
      <c r="T13" s="25" t="s">
        <v>56</v>
      </c>
    </row>
    <row r="14" ht="100" customHeight="1" spans="1:20">
      <c r="A14" s="7">
        <v>11</v>
      </c>
      <c r="B14" s="8" t="s">
        <v>57</v>
      </c>
      <c r="C14" s="9" t="s">
        <v>58</v>
      </c>
      <c r="D14" s="10" t="s">
        <v>24</v>
      </c>
      <c r="E14" s="11" t="s">
        <v>25</v>
      </c>
      <c r="F14" s="11" t="s">
        <v>26</v>
      </c>
      <c r="G14" s="12">
        <v>4666</v>
      </c>
      <c r="H14" s="12">
        <v>1000</v>
      </c>
      <c r="I14" s="12">
        <v>1000</v>
      </c>
      <c r="J14" s="12">
        <v>4625</v>
      </c>
      <c r="K14" s="12">
        <v>4347.07</v>
      </c>
      <c r="L14" s="12">
        <v>207</v>
      </c>
      <c r="M14" s="12">
        <v>207</v>
      </c>
      <c r="N14" s="12">
        <f t="shared" si="0"/>
        <v>5554.07</v>
      </c>
      <c r="O14" s="19">
        <v>0.8</v>
      </c>
      <c r="P14" s="20" t="s">
        <v>27</v>
      </c>
      <c r="Q14" s="12">
        <f t="shared" si="1"/>
        <v>4443</v>
      </c>
      <c r="R14" s="24" t="s">
        <v>28</v>
      </c>
      <c r="S14" s="24" t="s">
        <v>28</v>
      </c>
      <c r="T14" s="25" t="s">
        <v>59</v>
      </c>
    </row>
    <row r="15" ht="100" customHeight="1" spans="1:20">
      <c r="A15" s="7">
        <v>12</v>
      </c>
      <c r="B15" s="8" t="s">
        <v>60</v>
      </c>
      <c r="C15" s="9" t="s">
        <v>61</v>
      </c>
      <c r="D15" s="10" t="s">
        <v>24</v>
      </c>
      <c r="E15" s="11" t="s">
        <v>25</v>
      </c>
      <c r="F15" s="11" t="s">
        <v>26</v>
      </c>
      <c r="G15" s="12">
        <v>3362</v>
      </c>
      <c r="H15" s="12">
        <v>1000</v>
      </c>
      <c r="I15" s="12">
        <v>1000</v>
      </c>
      <c r="J15" s="12">
        <v>3202.41</v>
      </c>
      <c r="K15" s="12">
        <v>3202.41</v>
      </c>
      <c r="L15" s="12">
        <v>0</v>
      </c>
      <c r="M15" s="12">
        <v>0</v>
      </c>
      <c r="N15" s="12">
        <f t="shared" si="0"/>
        <v>4202.41</v>
      </c>
      <c r="O15" s="19">
        <v>0.8</v>
      </c>
      <c r="P15" s="20" t="s">
        <v>27</v>
      </c>
      <c r="Q15" s="12">
        <f t="shared" si="1"/>
        <v>3362</v>
      </c>
      <c r="R15" s="24" t="s">
        <v>28</v>
      </c>
      <c r="S15" s="24" t="s">
        <v>28</v>
      </c>
      <c r="T15" s="25" t="s">
        <v>62</v>
      </c>
    </row>
    <row r="16" ht="120" customHeight="1" spans="1:20">
      <c r="A16" s="7">
        <v>13</v>
      </c>
      <c r="B16" s="8" t="s">
        <v>63</v>
      </c>
      <c r="C16" s="9" t="s">
        <v>64</v>
      </c>
      <c r="D16" s="10" t="s">
        <v>24</v>
      </c>
      <c r="E16" s="11" t="s">
        <v>25</v>
      </c>
      <c r="F16" s="11" t="s">
        <v>26</v>
      </c>
      <c r="G16" s="12">
        <v>7786</v>
      </c>
      <c r="H16" s="12">
        <v>1000</v>
      </c>
      <c r="I16" s="12">
        <v>1000</v>
      </c>
      <c r="J16" s="12">
        <v>8733.05</v>
      </c>
      <c r="K16" s="12">
        <v>7607.38</v>
      </c>
      <c r="L16" s="12">
        <v>0</v>
      </c>
      <c r="M16" s="12">
        <v>0</v>
      </c>
      <c r="N16" s="12">
        <f t="shared" si="0"/>
        <v>8607.38</v>
      </c>
      <c r="O16" s="19">
        <v>0.8</v>
      </c>
      <c r="P16" s="20" t="s">
        <v>27</v>
      </c>
      <c r="Q16" s="12">
        <f t="shared" si="1"/>
        <v>6886</v>
      </c>
      <c r="R16" s="24" t="s">
        <v>28</v>
      </c>
      <c r="S16" s="24" t="s">
        <v>28</v>
      </c>
      <c r="T16" s="25" t="s">
        <v>65</v>
      </c>
    </row>
    <row r="17" ht="207" customHeight="1" spans="1:20">
      <c r="A17" s="7">
        <v>14</v>
      </c>
      <c r="B17" s="8" t="s">
        <v>66</v>
      </c>
      <c r="C17" s="9" t="s">
        <v>67</v>
      </c>
      <c r="D17" s="10" t="s">
        <v>24</v>
      </c>
      <c r="E17" s="11" t="s">
        <v>25</v>
      </c>
      <c r="F17" s="11" t="s">
        <v>26</v>
      </c>
      <c r="G17" s="12">
        <v>6246</v>
      </c>
      <c r="H17" s="12">
        <v>1000</v>
      </c>
      <c r="I17" s="12">
        <v>1000</v>
      </c>
      <c r="J17" s="12">
        <v>6712.17</v>
      </c>
      <c r="K17" s="12">
        <v>5053.17</v>
      </c>
      <c r="L17" s="12">
        <v>95.33</v>
      </c>
      <c r="M17" s="12">
        <v>0</v>
      </c>
      <c r="N17" s="12">
        <f t="shared" si="0"/>
        <v>6053.17</v>
      </c>
      <c r="O17" s="19">
        <v>0.8</v>
      </c>
      <c r="P17" s="20" t="s">
        <v>27</v>
      </c>
      <c r="Q17" s="12">
        <f t="shared" si="1"/>
        <v>4843</v>
      </c>
      <c r="R17" s="24" t="s">
        <v>28</v>
      </c>
      <c r="S17" s="24" t="s">
        <v>28</v>
      </c>
      <c r="T17" s="25" t="s">
        <v>68</v>
      </c>
    </row>
    <row r="18" ht="60" customHeight="1" spans="1:27">
      <c r="A18" s="13" t="s">
        <v>69</v>
      </c>
      <c r="B18" s="14"/>
      <c r="C18" s="14"/>
      <c r="D18" s="14"/>
      <c r="E18" s="14"/>
      <c r="F18" s="15"/>
      <c r="G18" s="16">
        <f>SUM(G4:G17)</f>
        <v>94778</v>
      </c>
      <c r="H18" s="16"/>
      <c r="I18" s="16"/>
      <c r="J18" s="16"/>
      <c r="K18" s="16"/>
      <c r="L18" s="16"/>
      <c r="M18" s="16"/>
      <c r="N18" s="16">
        <f>SUM(N4:N17)</f>
        <v>91551.23</v>
      </c>
      <c r="O18" s="21"/>
      <c r="P18" s="22"/>
      <c r="Q18" s="16">
        <f>SUM(Q4:Q17)</f>
        <v>73240</v>
      </c>
      <c r="R18" s="26"/>
      <c r="S18" s="26"/>
      <c r="T18" s="26"/>
      <c r="U18" s="27"/>
      <c r="V18" s="27"/>
      <c r="W18" s="27"/>
      <c r="X18" s="27"/>
      <c r="Y18" s="27"/>
      <c r="Z18" s="27"/>
      <c r="AA18" s="27"/>
    </row>
  </sheetData>
  <mergeCells count="11">
    <mergeCell ref="A1:T1"/>
    <mergeCell ref="H2:S2"/>
    <mergeCell ref="A18:F18"/>
    <mergeCell ref="A2:A3"/>
    <mergeCell ref="B2:B3"/>
    <mergeCell ref="C2:C3"/>
    <mergeCell ref="D2:D3"/>
    <mergeCell ref="E2:E3"/>
    <mergeCell ref="F2:F3"/>
    <mergeCell ref="G2:G3"/>
    <mergeCell ref="T2:T3"/>
  </mergeCells>
  <pageMargins left="0.432638888888889" right="0.472222222222222" top="0.786805555555556" bottom="0.66875" header="0.472222222222222" footer="0.275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吴奕玥</cp:lastModifiedBy>
  <dcterms:created xsi:type="dcterms:W3CDTF">2024-07-29T06:42:00Z</dcterms:created>
  <dcterms:modified xsi:type="dcterms:W3CDTF">2024-12-18T04:39:13Z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DBB44A5005C94A7EB23819A03F4BF293_13</vt:lpwstr>
  </property>
</Properties>
</file>