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20640" windowHeight="11760"/>
  </bookViews>
  <sheets>
    <sheet name="通过" sheetId="4" r:id="rId1"/>
  </sheets>
  <definedNames>
    <definedName name="_xlnm.Print_Area" localSheetId="0">通过!$A$2:$T$15</definedName>
    <definedName name="_xlnm.Print_Titles" localSheetId="0">通过!$2:$3</definedName>
  </definedNames>
  <calcPr calcId="125725"/>
</workbook>
</file>

<file path=xl/calcChain.xml><?xml version="1.0" encoding="utf-8"?>
<calcChain xmlns="http://schemas.openxmlformats.org/spreadsheetml/2006/main">
  <c r="P11" i="4"/>
  <c r="P6"/>
  <c r="P7"/>
  <c r="P8"/>
  <c r="P9"/>
  <c r="P10"/>
  <c r="P12"/>
  <c r="P13"/>
  <c r="P14"/>
  <c r="P5"/>
  <c r="P4"/>
  <c r="O15"/>
  <c r="N15"/>
  <c r="M15"/>
  <c r="K15"/>
  <c r="J15"/>
  <c r="I15"/>
  <c r="H15"/>
  <c r="P15" l="1"/>
</calcChain>
</file>

<file path=xl/sharedStrings.xml><?xml version="1.0" encoding="utf-8"?>
<sst xmlns="http://schemas.openxmlformats.org/spreadsheetml/2006/main" count="99" uniqueCount="61">
  <si>
    <t>序号</t>
  </si>
  <si>
    <t>项目编号</t>
  </si>
  <si>
    <t>参团企业</t>
  </si>
  <si>
    <t>所属专项</t>
  </si>
  <si>
    <t>费用类别</t>
  </si>
  <si>
    <t>展位费</t>
  </si>
  <si>
    <t>资助金额</t>
  </si>
  <si>
    <t>备注</t>
  </si>
  <si>
    <t>所属镇街</t>
  </si>
  <si>
    <t>统一社会信用代码</t>
  </si>
  <si>
    <t>特装布展费</t>
  </si>
  <si>
    <t>公共布展费</t>
  </si>
  <si>
    <t>展位面积（单位：平方米）</t>
  </si>
  <si>
    <t>组织费用</t>
  </si>
  <si>
    <t>人员实际住宿费（企业申报）</t>
  </si>
  <si>
    <t>东莞市保税物流企业协会</t>
  </si>
  <si>
    <t>商务部门委托组团</t>
  </si>
  <si>
    <t>南城</t>
  </si>
  <si>
    <t>51441900MJM391071J</t>
  </si>
  <si>
    <t>展位费、特装费、人员差旅费</t>
  </si>
  <si>
    <t>企业不申报住宿补贴</t>
  </si>
  <si>
    <t>沙田</t>
  </si>
  <si>
    <t>914419006981516000</t>
  </si>
  <si>
    <t>寮步</t>
  </si>
  <si>
    <t>91441900771862012N</t>
  </si>
  <si>
    <t>9144190055555324XE</t>
  </si>
  <si>
    <t>91441900553613587N</t>
  </si>
  <si>
    <t>914419003247422620</t>
  </si>
  <si>
    <t>91441900776224183M</t>
  </si>
  <si>
    <t>东城</t>
  </si>
  <si>
    <t>91441900749175304K</t>
  </si>
  <si>
    <t>长安</t>
  </si>
  <si>
    <t>91441900MA4UWXHG56</t>
  </si>
  <si>
    <t>91441900686367754M</t>
  </si>
  <si>
    <t>汇总</t>
  </si>
  <si>
    <t>东莞市保税物流协会和参展企业共补贴金额</t>
  </si>
  <si>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Times New Roman"/>
        <family val="1"/>
      </rPr>
      <t xml:space="preserve"> </t>
    </r>
  </si>
  <si>
    <t>公共宣传资料费</t>
    <phoneticPr fontId="9" type="noConversion"/>
  </si>
  <si>
    <t>人员住宿费应资助金额（按实际金额金额补助，1500港元/晚，双标房，共两晚）</t>
    <phoneticPr fontId="9" type="noConversion"/>
  </si>
  <si>
    <t>2019年亚洲物流及航运会议</t>
    <phoneticPr fontId="9" type="noConversion"/>
  </si>
  <si>
    <t>东莞市昌运仓储有限公司</t>
    <phoneticPr fontId="9" type="noConversion"/>
  </si>
  <si>
    <t>东莞市新宁仓储有限公司</t>
    <phoneticPr fontId="9" type="noConversion"/>
  </si>
  <si>
    <t>东莞市虎门港国际物流有限公司</t>
    <phoneticPr fontId="9" type="noConversion"/>
  </si>
  <si>
    <t>东莞市清溪保税物流中心有限公司</t>
    <phoneticPr fontId="9" type="noConversion"/>
  </si>
  <si>
    <t>东莞市冷链协会</t>
    <phoneticPr fontId="9" type="noConversion"/>
  </si>
  <si>
    <t>东莞市六方供应链管理有限公司</t>
    <phoneticPr fontId="9" type="noConversion"/>
  </si>
  <si>
    <t>东莞市百业国际物流有限公司</t>
    <phoneticPr fontId="9" type="noConversion"/>
  </si>
  <si>
    <t>东莞市岭南进出口有限公司</t>
    <phoneticPr fontId="9" type="noConversion"/>
  </si>
  <si>
    <t>广东四洲供应链有限公司</t>
    <phoneticPr fontId="9" type="noConversion"/>
  </si>
  <si>
    <t>东莞市东信利恒保税供应链有限公司</t>
    <phoneticPr fontId="9" type="noConversion"/>
  </si>
  <si>
    <t>D2019-05326</t>
    <phoneticPr fontId="9" type="noConversion"/>
  </si>
  <si>
    <t>展位费、特装费</t>
    <phoneticPr fontId="9" type="noConversion"/>
  </si>
  <si>
    <t>2019年亚洲物流及航运会议的参展费用，东莞市保税物流协会向香港方代付了展位费，特装布展费和公共布展费，其中展位费和特装布展费由10家企业平均分摊，住宿费由协会和企业自付。</t>
    <phoneticPr fontId="9" type="noConversion"/>
  </si>
  <si>
    <t>企业缺人员社保相关证明文件，取消申报住宿补贴</t>
    <phoneticPr fontId="9" type="noConversion"/>
  </si>
  <si>
    <t>展会名称</t>
    <phoneticPr fontId="9" type="noConversion"/>
  </si>
  <si>
    <t>公共布展费、公共宣传资料费、组织费用、人员差旅费</t>
    <phoneticPr fontId="9" type="noConversion"/>
  </si>
  <si>
    <t>展位费、特装布展费、公共布展费、公共宣传资料费资助比例</t>
    <phoneticPr fontId="9" type="noConversion"/>
  </si>
  <si>
    <t>按委托合同住宿1500港元/晚，共1晚，按实际支付金额100%补贴，港元汇率：0.8988。住宿补贴最高1348.2元</t>
    <phoneticPr fontId="9" type="noConversion"/>
  </si>
  <si>
    <t>按委托合同住宿1500港元/晚，共2晚，按实际支付金额100%补贴，港元汇率：0.8988。住宿补贴最高2696.4元</t>
    <phoneticPr fontId="9" type="noConversion"/>
  </si>
  <si>
    <t>按委托合同住宿750港元/晚，共2晚，按实际支付金额100%补贴，港元汇率：0.8988。住宿补贴最高1348.2元</t>
    <phoneticPr fontId="9" type="noConversion"/>
  </si>
  <si>
    <t>2020年第九批东莞市促进企业开拓境内外市场专项资金审核表（2019年亚洲物流及航运会议）</t>
    <phoneticPr fontId="9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</si>
</sst>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#,##0.00_);[Red]\(#,##0.00\)"/>
  </numFmts>
  <fonts count="13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20"/>
      <color indexed="8"/>
      <name val="Times New Roman"/>
      <family val="1"/>
    </font>
    <font>
      <b/>
      <sz val="10"/>
      <name val="宋体"/>
      <family val="3"/>
      <charset val="134"/>
    </font>
    <font>
      <sz val="10"/>
      <color indexed="8"/>
      <name val="Times New Roman"/>
      <family val="1"/>
    </font>
    <font>
      <b/>
      <sz val="20"/>
      <color indexed="8"/>
      <name val="黑体"/>
      <family val="3"/>
      <charset val="134"/>
    </font>
    <font>
      <sz val="12"/>
      <name val="Times New Roman"/>
      <family val="1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indexed="8"/>
      <name val="黑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176" fontId="1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Protection="1">
      <alignment vertical="center"/>
      <protection locked="0"/>
    </xf>
    <xf numFmtId="0" fontId="4" fillId="2" borderId="0" xfId="0" applyFont="1" applyFill="1" applyProtection="1">
      <alignment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176" fontId="4" fillId="2" borderId="0" xfId="0" applyNumberFormat="1" applyFont="1" applyFill="1" applyAlignment="1" applyProtection="1">
      <alignment vertical="center"/>
      <protection locked="0"/>
    </xf>
    <xf numFmtId="0" fontId="5" fillId="2" borderId="0" xfId="0" applyNumberFormat="1" applyFont="1" applyFill="1" applyAlignment="1" applyProtection="1">
      <alignment vertical="top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76" fontId="1" fillId="3" borderId="1" xfId="1" applyNumberFormat="1" applyFont="1" applyFill="1" applyBorder="1" applyAlignment="1" applyProtection="1">
      <alignment horizontal="left" vertical="center" wrapText="1"/>
      <protection locked="0"/>
    </xf>
    <xf numFmtId="176" fontId="7" fillId="3" borderId="1" xfId="1" applyNumberFormat="1" applyFont="1" applyFill="1" applyBorder="1" applyAlignment="1" applyProtection="1">
      <alignment horizontal="left" vertical="center" wrapText="1"/>
      <protection locked="0"/>
    </xf>
    <xf numFmtId="176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5" xfId="1" applyNumberFormat="1" applyFont="1" applyFill="1" applyBorder="1" applyAlignment="1" applyProtection="1">
      <alignment horizontal="center" vertical="center" wrapText="1"/>
      <protection locked="0"/>
    </xf>
    <xf numFmtId="176" fontId="1" fillId="3" borderId="2" xfId="1" applyNumberFormat="1" applyFont="1" applyFill="1" applyBorder="1" applyAlignment="1" applyProtection="1">
      <alignment horizontal="center" vertical="center" wrapText="1"/>
      <protection locked="0"/>
    </xf>
    <xf numFmtId="176" fontId="6" fillId="3" borderId="5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0" applyNumberFormat="1" applyFont="1" applyFill="1" applyBorder="1" applyAlignment="1" applyProtection="1">
      <alignment horizontal="left" vertical="center" wrapText="1"/>
      <protection locked="0"/>
    </xf>
    <xf numFmtId="176" fontId="11" fillId="3" borderId="1" xfId="1" applyNumberFormat="1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Protection="1">
      <alignment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1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7" xfId="0" applyNumberFormat="1" applyFont="1" applyFill="1" applyBorder="1" applyAlignment="1" applyProtection="1">
      <alignment horizontal="center" vertical="center"/>
      <protection locked="0"/>
    </xf>
    <xf numFmtId="0" fontId="10" fillId="2" borderId="7" xfId="0" applyNumberFormat="1" applyFont="1" applyFill="1" applyBorder="1" applyAlignment="1" applyProtection="1">
      <alignment horizontal="center" vertical="center"/>
      <protection locked="0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T18"/>
  <sheetViews>
    <sheetView showZeros="0" tabSelected="1" zoomScale="80" zoomScaleNormal="80" workbookViewId="0">
      <pane xSplit="15" ySplit="3" topLeftCell="P4" activePane="bottomRight" state="frozen"/>
      <selection pane="topRight" activeCell="P1" sqref="P1"/>
      <selection pane="bottomLeft" activeCell="A5" sqref="A5"/>
      <selection pane="bottomRight" activeCell="A2" sqref="A2:Q2"/>
    </sheetView>
  </sheetViews>
  <sheetFormatPr defaultColWidth="9" defaultRowHeight="12.75"/>
  <cols>
    <col min="1" max="1" width="5.375" style="4" customWidth="1"/>
    <col min="2" max="2" width="8.75" style="4" customWidth="1"/>
    <col min="3" max="3" width="14" style="4" customWidth="1"/>
    <col min="4" max="4" width="15.625" style="4" customWidth="1"/>
    <col min="5" max="5" width="14.25" style="4" customWidth="1"/>
    <col min="6" max="6" width="14" style="4" customWidth="1"/>
    <col min="7" max="7" width="11.625" style="5" customWidth="1"/>
    <col min="8" max="8" width="10.875" style="5" customWidth="1"/>
    <col min="9" max="9" width="11.5" style="5" customWidth="1"/>
    <col min="10" max="11" width="10.125" style="5" customWidth="1"/>
    <col min="12" max="12" width="8.75" style="5" customWidth="1"/>
    <col min="13" max="14" width="10.125" style="5" customWidth="1"/>
    <col min="15" max="15" width="12.625" style="5" customWidth="1"/>
    <col min="16" max="16" width="14.625" style="6" customWidth="1"/>
    <col min="17" max="17" width="21.375" style="6" customWidth="1"/>
    <col min="18" max="18" width="12.25" style="6" hidden="1" customWidth="1"/>
    <col min="19" max="19" width="10.75" style="6" hidden="1" customWidth="1"/>
    <col min="20" max="16384" width="9" style="4"/>
  </cols>
  <sheetData>
    <row r="1" spans="1:20" ht="21" customHeight="1"/>
    <row r="2" spans="1:20" s="3" customFormat="1" ht="39.950000000000003" customHeight="1">
      <c r="A2" s="29" t="s">
        <v>60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7"/>
      <c r="S2" s="7"/>
      <c r="T2" s="21"/>
    </row>
    <row r="3" spans="1:20" s="26" customFormat="1" ht="81.95" customHeight="1">
      <c r="A3" s="22" t="s">
        <v>0</v>
      </c>
      <c r="B3" s="22" t="s">
        <v>1</v>
      </c>
      <c r="C3" s="22" t="s">
        <v>2</v>
      </c>
      <c r="D3" s="28" t="s">
        <v>54</v>
      </c>
      <c r="E3" s="22" t="s">
        <v>3</v>
      </c>
      <c r="F3" s="22" t="s">
        <v>4</v>
      </c>
      <c r="G3" s="28" t="s">
        <v>56</v>
      </c>
      <c r="H3" s="22" t="s">
        <v>5</v>
      </c>
      <c r="I3" s="22" t="s">
        <v>10</v>
      </c>
      <c r="J3" s="28" t="s">
        <v>37</v>
      </c>
      <c r="K3" s="22" t="s">
        <v>11</v>
      </c>
      <c r="L3" s="22" t="s">
        <v>12</v>
      </c>
      <c r="M3" s="22" t="s">
        <v>13</v>
      </c>
      <c r="N3" s="22" t="s">
        <v>14</v>
      </c>
      <c r="O3" s="22" t="s">
        <v>38</v>
      </c>
      <c r="P3" s="22" t="s">
        <v>6</v>
      </c>
      <c r="Q3" s="22" t="s">
        <v>7</v>
      </c>
      <c r="R3" s="23" t="s">
        <v>8</v>
      </c>
      <c r="S3" s="24" t="s">
        <v>9</v>
      </c>
      <c r="T3" s="25"/>
    </row>
    <row r="4" spans="1:20" ht="192.75" customHeight="1">
      <c r="A4" s="8">
        <v>1</v>
      </c>
      <c r="B4" s="27" t="s">
        <v>50</v>
      </c>
      <c r="C4" s="2" t="s">
        <v>15</v>
      </c>
      <c r="D4" s="2" t="s">
        <v>39</v>
      </c>
      <c r="E4" s="2" t="s">
        <v>16</v>
      </c>
      <c r="F4" s="19" t="s">
        <v>55</v>
      </c>
      <c r="G4" s="9">
        <v>1</v>
      </c>
      <c r="H4" s="10"/>
      <c r="I4" s="10"/>
      <c r="J4" s="10">
        <v>12660</v>
      </c>
      <c r="K4" s="11">
        <v>14400</v>
      </c>
      <c r="L4" s="10">
        <v>50</v>
      </c>
      <c r="M4" s="11">
        <v>10000</v>
      </c>
      <c r="N4" s="10">
        <v>1730.88</v>
      </c>
      <c r="O4" s="12">
        <v>1730.88</v>
      </c>
      <c r="P4" s="11">
        <f>J4+K4+M4+O4</f>
        <v>38790.879999999997</v>
      </c>
      <c r="Q4" s="20" t="s">
        <v>52</v>
      </c>
      <c r="R4" s="1" t="s">
        <v>17</v>
      </c>
      <c r="S4" s="16" t="s">
        <v>18</v>
      </c>
    </row>
    <row r="5" spans="1:20" ht="130.5" customHeight="1">
      <c r="A5" s="8">
        <v>2</v>
      </c>
      <c r="B5" s="8"/>
      <c r="C5" s="2" t="s">
        <v>40</v>
      </c>
      <c r="D5" s="2" t="s">
        <v>39</v>
      </c>
      <c r="E5" s="2" t="s">
        <v>16</v>
      </c>
      <c r="F5" s="2" t="s">
        <v>19</v>
      </c>
      <c r="G5" s="9">
        <v>1</v>
      </c>
      <c r="H5" s="11">
        <v>2468.3180000000002</v>
      </c>
      <c r="I5" s="11">
        <v>13463.55</v>
      </c>
      <c r="J5" s="11"/>
      <c r="K5" s="11"/>
      <c r="L5" s="11"/>
      <c r="M5" s="11"/>
      <c r="N5" s="11">
        <v>423</v>
      </c>
      <c r="O5" s="11">
        <v>423</v>
      </c>
      <c r="P5" s="11">
        <f>H5+I5+O5</f>
        <v>16354.867999999999</v>
      </c>
      <c r="Q5" s="14" t="s">
        <v>57</v>
      </c>
      <c r="R5" s="1" t="s">
        <v>21</v>
      </c>
      <c r="S5" s="16" t="s">
        <v>22</v>
      </c>
    </row>
    <row r="6" spans="1:20" ht="129" customHeight="1">
      <c r="A6" s="8">
        <v>3</v>
      </c>
      <c r="B6" s="8"/>
      <c r="C6" s="2" t="s">
        <v>41</v>
      </c>
      <c r="D6" s="2" t="s">
        <v>39</v>
      </c>
      <c r="E6" s="2" t="s">
        <v>16</v>
      </c>
      <c r="F6" s="2" t="s">
        <v>19</v>
      </c>
      <c r="G6" s="9">
        <v>1</v>
      </c>
      <c r="H6" s="11">
        <v>2468.3180000000002</v>
      </c>
      <c r="I6" s="11">
        <v>13463.55</v>
      </c>
      <c r="J6" s="11"/>
      <c r="K6" s="11"/>
      <c r="L6" s="11"/>
      <c r="M6" s="11"/>
      <c r="N6" s="11">
        <v>1261</v>
      </c>
      <c r="O6" s="11">
        <v>1261</v>
      </c>
      <c r="P6" s="11">
        <f t="shared" ref="P6:P14" si="0">H6+I6+O6</f>
        <v>17192.867999999999</v>
      </c>
      <c r="Q6" s="14" t="s">
        <v>57</v>
      </c>
      <c r="R6" s="1" t="s">
        <v>23</v>
      </c>
      <c r="S6" s="16" t="s">
        <v>24</v>
      </c>
    </row>
    <row r="7" spans="1:20" ht="123.75" customHeight="1">
      <c r="A7" s="8">
        <v>4</v>
      </c>
      <c r="B7" s="8"/>
      <c r="C7" s="2" t="s">
        <v>42</v>
      </c>
      <c r="D7" s="2" t="s">
        <v>39</v>
      </c>
      <c r="E7" s="2" t="s">
        <v>16</v>
      </c>
      <c r="F7" s="2" t="s">
        <v>19</v>
      </c>
      <c r="G7" s="9">
        <v>1</v>
      </c>
      <c r="H7" s="11">
        <v>2468.3180000000002</v>
      </c>
      <c r="I7" s="11">
        <v>13463.55</v>
      </c>
      <c r="J7" s="11"/>
      <c r="K7" s="11"/>
      <c r="L7" s="11"/>
      <c r="M7" s="11"/>
      <c r="N7" s="11">
        <v>3026.77</v>
      </c>
      <c r="O7" s="11">
        <v>2696.4</v>
      </c>
      <c r="P7" s="11">
        <f t="shared" si="0"/>
        <v>18628.268</v>
      </c>
      <c r="Q7" s="14" t="s">
        <v>58</v>
      </c>
      <c r="R7" s="1" t="s">
        <v>21</v>
      </c>
      <c r="S7" s="16" t="s">
        <v>25</v>
      </c>
    </row>
    <row r="8" spans="1:20" ht="118.5" customHeight="1">
      <c r="A8" s="8">
        <v>5</v>
      </c>
      <c r="B8" s="8"/>
      <c r="C8" s="2" t="s">
        <v>43</v>
      </c>
      <c r="D8" s="2" t="s">
        <v>39</v>
      </c>
      <c r="E8" s="2" t="s">
        <v>16</v>
      </c>
      <c r="F8" s="2" t="s">
        <v>19</v>
      </c>
      <c r="G8" s="9">
        <v>1</v>
      </c>
      <c r="H8" s="11">
        <v>2468.3180000000002</v>
      </c>
      <c r="I8" s="11">
        <v>13463.55</v>
      </c>
      <c r="J8" s="11"/>
      <c r="K8" s="11"/>
      <c r="L8" s="11"/>
      <c r="M8" s="11"/>
      <c r="N8" s="11">
        <v>786</v>
      </c>
      <c r="O8" s="11">
        <v>786</v>
      </c>
      <c r="P8" s="11">
        <f t="shared" si="0"/>
        <v>16717.867999999999</v>
      </c>
      <c r="Q8" s="14" t="s">
        <v>59</v>
      </c>
      <c r="R8" s="1" t="s">
        <v>21</v>
      </c>
      <c r="S8" s="16" t="s">
        <v>26</v>
      </c>
    </row>
    <row r="9" spans="1:20" ht="135" customHeight="1">
      <c r="A9" s="8">
        <v>6</v>
      </c>
      <c r="B9" s="8"/>
      <c r="C9" s="2" t="s">
        <v>44</v>
      </c>
      <c r="D9" s="2" t="s">
        <v>39</v>
      </c>
      <c r="E9" s="2" t="s">
        <v>16</v>
      </c>
      <c r="F9" s="2" t="s">
        <v>19</v>
      </c>
      <c r="G9" s="9">
        <v>1</v>
      </c>
      <c r="H9" s="11">
        <v>2468.3180000000002</v>
      </c>
      <c r="I9" s="11">
        <v>13463.55</v>
      </c>
      <c r="J9" s="11"/>
      <c r="K9" s="11"/>
      <c r="L9" s="11"/>
      <c r="M9" s="11"/>
      <c r="N9" s="11">
        <v>1159.02</v>
      </c>
      <c r="O9" s="11">
        <v>1159.02</v>
      </c>
      <c r="P9" s="11">
        <f t="shared" si="0"/>
        <v>17090.887999999999</v>
      </c>
      <c r="Q9" s="14" t="s">
        <v>59</v>
      </c>
      <c r="R9" s="1" t="s">
        <v>21</v>
      </c>
      <c r="S9" s="16" t="s">
        <v>27</v>
      </c>
    </row>
    <row r="10" spans="1:20" ht="112.5" customHeight="1">
      <c r="A10" s="8">
        <v>7</v>
      </c>
      <c r="B10" s="8"/>
      <c r="C10" s="2" t="s">
        <v>46</v>
      </c>
      <c r="D10" s="2" t="s">
        <v>39</v>
      </c>
      <c r="E10" s="2" t="s">
        <v>16</v>
      </c>
      <c r="F10" s="2" t="s">
        <v>19</v>
      </c>
      <c r="G10" s="9">
        <v>1</v>
      </c>
      <c r="H10" s="11">
        <v>2468.3180000000002</v>
      </c>
      <c r="I10" s="11">
        <v>13463.55</v>
      </c>
      <c r="J10" s="11"/>
      <c r="K10" s="11"/>
      <c r="L10" s="11"/>
      <c r="M10" s="11"/>
      <c r="N10" s="11">
        <v>2733</v>
      </c>
      <c r="O10" s="11">
        <v>2696.4</v>
      </c>
      <c r="P10" s="11">
        <f t="shared" si="0"/>
        <v>18628.268</v>
      </c>
      <c r="Q10" s="14" t="s">
        <v>58</v>
      </c>
      <c r="R10" s="1" t="s">
        <v>29</v>
      </c>
      <c r="S10" s="16" t="s">
        <v>30</v>
      </c>
    </row>
    <row r="11" spans="1:20" ht="71.25" customHeight="1">
      <c r="A11" s="8">
        <v>8</v>
      </c>
      <c r="B11" s="8"/>
      <c r="C11" s="2" t="s">
        <v>45</v>
      </c>
      <c r="D11" s="2" t="s">
        <v>39</v>
      </c>
      <c r="E11" s="2" t="s">
        <v>16</v>
      </c>
      <c r="F11" s="2" t="s">
        <v>19</v>
      </c>
      <c r="G11" s="9">
        <v>1</v>
      </c>
      <c r="H11" s="11">
        <v>2468.3180000000002</v>
      </c>
      <c r="I11" s="11">
        <v>13463.55</v>
      </c>
      <c r="J11" s="11"/>
      <c r="K11" s="11"/>
      <c r="L11" s="11"/>
      <c r="M11" s="11"/>
      <c r="N11" s="11">
        <v>1815</v>
      </c>
      <c r="O11" s="11">
        <v>0</v>
      </c>
      <c r="P11" s="11">
        <f t="shared" ref="P11" si="1">H11+I11+O11</f>
        <v>15931.867999999999</v>
      </c>
      <c r="Q11" s="14" t="s">
        <v>53</v>
      </c>
      <c r="R11" s="1" t="s">
        <v>21</v>
      </c>
      <c r="S11" s="16" t="s">
        <v>28</v>
      </c>
    </row>
    <row r="12" spans="1:20" ht="47.25" customHeight="1">
      <c r="A12" s="8">
        <v>9</v>
      </c>
      <c r="B12" s="8"/>
      <c r="C12" s="2" t="s">
        <v>47</v>
      </c>
      <c r="D12" s="2" t="s">
        <v>39</v>
      </c>
      <c r="E12" s="2" t="s">
        <v>16</v>
      </c>
      <c r="F12" s="2" t="s">
        <v>51</v>
      </c>
      <c r="G12" s="9">
        <v>1</v>
      </c>
      <c r="H12" s="11">
        <v>2468.3180000000002</v>
      </c>
      <c r="I12" s="11">
        <v>13463.55</v>
      </c>
      <c r="J12" s="11"/>
      <c r="K12" s="11"/>
      <c r="L12" s="11"/>
      <c r="M12" s="11"/>
      <c r="N12" s="11">
        <v>0</v>
      </c>
      <c r="O12" s="11">
        <v>0</v>
      </c>
      <c r="P12" s="11">
        <f t="shared" si="0"/>
        <v>15931.867999999999</v>
      </c>
      <c r="Q12" s="14" t="s">
        <v>20</v>
      </c>
      <c r="R12" s="1" t="s">
        <v>31</v>
      </c>
      <c r="S12" s="16" t="s">
        <v>32</v>
      </c>
    </row>
    <row r="13" spans="1:20" ht="45.75" customHeight="1">
      <c r="A13" s="8">
        <v>10</v>
      </c>
      <c r="B13" s="8"/>
      <c r="C13" s="19" t="s">
        <v>49</v>
      </c>
      <c r="D13" s="2" t="s">
        <v>39</v>
      </c>
      <c r="E13" s="2" t="s">
        <v>16</v>
      </c>
      <c r="F13" s="2" t="s">
        <v>51</v>
      </c>
      <c r="G13" s="9">
        <v>1</v>
      </c>
      <c r="H13" s="11">
        <v>2468.3180000000002</v>
      </c>
      <c r="I13" s="11">
        <v>13463.55</v>
      </c>
      <c r="J13" s="11"/>
      <c r="K13" s="11"/>
      <c r="L13" s="11"/>
      <c r="M13" s="11"/>
      <c r="N13" s="11"/>
      <c r="O13" s="11"/>
      <c r="P13" s="11">
        <f t="shared" si="0"/>
        <v>15931.867999999999</v>
      </c>
      <c r="Q13" s="14" t="s">
        <v>20</v>
      </c>
      <c r="R13" s="1"/>
      <c r="S13" s="16"/>
    </row>
    <row r="14" spans="1:20" ht="42.75" customHeight="1">
      <c r="A14" s="8">
        <v>11</v>
      </c>
      <c r="B14" s="8"/>
      <c r="C14" s="19" t="s">
        <v>48</v>
      </c>
      <c r="D14" s="2" t="s">
        <v>39</v>
      </c>
      <c r="E14" s="2" t="s">
        <v>16</v>
      </c>
      <c r="F14" s="2" t="s">
        <v>51</v>
      </c>
      <c r="G14" s="9">
        <v>1</v>
      </c>
      <c r="H14" s="11">
        <v>2468.3180000000002</v>
      </c>
      <c r="I14" s="11">
        <v>13463.55</v>
      </c>
      <c r="J14" s="11"/>
      <c r="K14" s="11"/>
      <c r="L14" s="11"/>
      <c r="M14" s="11"/>
      <c r="N14" s="11">
        <v>0</v>
      </c>
      <c r="O14" s="11">
        <v>0</v>
      </c>
      <c r="P14" s="11">
        <f t="shared" si="0"/>
        <v>15931.867999999999</v>
      </c>
      <c r="Q14" s="14" t="s">
        <v>20</v>
      </c>
      <c r="R14" s="1" t="s">
        <v>21</v>
      </c>
      <c r="S14" s="16" t="s">
        <v>33</v>
      </c>
    </row>
    <row r="15" spans="1:20" ht="54.75" customHeight="1">
      <c r="A15" s="12" t="s">
        <v>34</v>
      </c>
      <c r="B15" s="12"/>
      <c r="C15" s="2"/>
      <c r="D15" s="2"/>
      <c r="E15" s="2"/>
      <c r="F15" s="2"/>
      <c r="G15" s="9"/>
      <c r="H15" s="11">
        <f>SUM(H5:H14)</f>
        <v>24683.179999999997</v>
      </c>
      <c r="I15" s="11">
        <f>SUM(I5:I14)</f>
        <v>134635.5</v>
      </c>
      <c r="J15" s="11">
        <f>SUM(J4:J14)</f>
        <v>12660</v>
      </c>
      <c r="K15" s="11">
        <f>SUM(K4:K14)</f>
        <v>14400</v>
      </c>
      <c r="L15" s="11">
        <v>50</v>
      </c>
      <c r="M15" s="11">
        <f>SUM(M4:M14)</f>
        <v>10000</v>
      </c>
      <c r="N15" s="11">
        <f>SUM(N4:N14)</f>
        <v>12934.67</v>
      </c>
      <c r="O15" s="11">
        <f>SUM(O4:O14)</f>
        <v>10752.7</v>
      </c>
      <c r="P15" s="15">
        <f>SUM(P4:P14)</f>
        <v>207131.37999999995</v>
      </c>
      <c r="Q15" s="13" t="s">
        <v>35</v>
      </c>
      <c r="R15" s="17"/>
      <c r="S15" s="18"/>
    </row>
    <row r="18" spans="17:17" ht="12.75" customHeight="1">
      <c r="Q18" s="6" t="s">
        <v>36</v>
      </c>
    </row>
  </sheetData>
  <mergeCells count="1">
    <mergeCell ref="A2:Q2"/>
  </mergeCells>
  <phoneticPr fontId="9" type="noConversion"/>
  <printOptions horizontalCentered="1"/>
  <pageMargins left="0.19685039370078741" right="0.19685039370078741" top="0.27559055118110237" bottom="0.43307086614173229" header="0.51181102362204722" footer="0.31496062992125984"/>
  <pageSetup paperSize="8" scale="98" fitToHeight="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通过</vt:lpstr>
      <vt:lpstr>通过!Print_Area</vt:lpstr>
      <vt:lpstr>通过!Print_Titles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AVC</dc:creator>
  <cp:lastModifiedBy>Windows 用户</cp:lastModifiedBy>
  <cp:lastPrinted>2020-07-09T06:44:26Z</cp:lastPrinted>
  <dcterms:created xsi:type="dcterms:W3CDTF">2014-05-29T03:45:00Z</dcterms:created>
  <dcterms:modified xsi:type="dcterms:W3CDTF">2020-07-21T09:44:10Z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