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firstSheet="1" activeTab="1"/>
  </bookViews>
  <sheets>
    <sheet name="审核表（通过）" sheetId="4" state="hidden" r:id="rId1"/>
    <sheet name="Sheet1" sheetId="7" r:id="rId2"/>
  </sheets>
  <definedNames>
    <definedName name="_xlnm._FilterDatabase" localSheetId="0" hidden="1">'审核表（通过）'!$A$1:$Q$107</definedName>
    <definedName name="_xlnm.Print_Area" localSheetId="0">'审核表（通过）'!$A$1:$L$107</definedName>
  </definedNames>
  <calcPr calcId="144525"/>
</workbook>
</file>

<file path=xl/sharedStrings.xml><?xml version="1.0" encoding="utf-8"?>
<sst xmlns="http://schemas.openxmlformats.org/spreadsheetml/2006/main" count="1034" uniqueCount="148">
  <si>
    <t xml:space="preserve">东莞市人民政府关于应对新冠肺炎疫情进一步促进市场主体和困难行业
纾困发展的若干措施（支持开拓水路运输方式）
2022年第四期资金审核表 （通过）     </t>
  </si>
  <si>
    <t>日期：2023年4月3日                                                                                  单位：元</t>
  </si>
  <si>
    <t>序号</t>
  </si>
  <si>
    <t>企业名称</t>
  </si>
  <si>
    <t>项目</t>
  </si>
  <si>
    <t>费用</t>
  </si>
  <si>
    <t>申报月份</t>
  </si>
  <si>
    <t>企业申报货物重量（吨）</t>
  </si>
  <si>
    <t>资助标准
（元/吨）</t>
  </si>
  <si>
    <t>企业申请
资助金额</t>
  </si>
  <si>
    <t>核定资助
金额</t>
  </si>
  <si>
    <t>审核结果</t>
  </si>
  <si>
    <t>是否存在不予资助情况</t>
  </si>
  <si>
    <t>备注</t>
  </si>
  <si>
    <t>开户银行</t>
  </si>
  <si>
    <t>银行账号</t>
  </si>
  <si>
    <t>东莞启航联达供应链管理有限公司</t>
  </si>
  <si>
    <t>支持开拓水路运输方式</t>
  </si>
  <si>
    <t>订舱人</t>
  </si>
  <si>
    <r>
      <rPr>
        <sz val="10"/>
        <rFont val="Times New Roman"/>
        <charset val="134"/>
      </rPr>
      <t>7</t>
    </r>
    <r>
      <rPr>
        <sz val="10"/>
        <rFont val="仿宋_GB2312"/>
        <charset val="134"/>
      </rPr>
      <t>月</t>
    </r>
  </si>
  <si>
    <t>通过</t>
  </si>
  <si>
    <t>否</t>
  </si>
  <si>
    <t>769910358210906</t>
  </si>
  <si>
    <t>招商银行东莞东门路支行</t>
  </si>
  <si>
    <r>
      <rPr>
        <sz val="10"/>
        <rFont val="Times New Roman"/>
        <charset val="134"/>
      </rPr>
      <t>8</t>
    </r>
    <r>
      <rPr>
        <sz val="10"/>
        <rFont val="仿宋_GB2312"/>
        <charset val="134"/>
      </rPr>
      <t>月</t>
    </r>
  </si>
  <si>
    <r>
      <rPr>
        <sz val="10"/>
        <rFont val="Times New Roman"/>
        <charset val="134"/>
      </rPr>
      <t>9</t>
    </r>
    <r>
      <rPr>
        <sz val="10"/>
        <rFont val="仿宋_GB2312"/>
        <charset val="134"/>
      </rPr>
      <t>月</t>
    </r>
  </si>
  <si>
    <t>东莞市鑫润达货运代理有限公司</t>
  </si>
  <si>
    <r>
      <rPr>
        <sz val="10"/>
        <rFont val="Times New Roman"/>
        <charset val="134"/>
      </rPr>
      <t xml:space="preserve">10 </t>
    </r>
    <r>
      <rPr>
        <sz val="10"/>
        <rFont val="仿宋_GB2312"/>
        <charset val="134"/>
      </rPr>
      <t>月</t>
    </r>
  </si>
  <si>
    <t>769909721210706</t>
  </si>
  <si>
    <t>招商银行东莞分行</t>
  </si>
  <si>
    <t>宝钜（中国）儿童用品有限公司</t>
  </si>
  <si>
    <t>收发货人</t>
  </si>
  <si>
    <r>
      <rPr>
        <sz val="10"/>
        <rFont val="Times New Roman"/>
        <charset val="134"/>
      </rPr>
      <t>10</t>
    </r>
    <r>
      <rPr>
        <sz val="10"/>
        <rFont val="仿宋_GB2312"/>
        <charset val="134"/>
      </rPr>
      <t>月</t>
    </r>
  </si>
  <si>
    <t>44001779508051275013</t>
  </si>
  <si>
    <t>中国建设银行东莞市清溪支行</t>
  </si>
  <si>
    <r>
      <rPr>
        <sz val="10"/>
        <rFont val="Times New Roman"/>
        <charset val="134"/>
      </rPr>
      <t>11</t>
    </r>
    <r>
      <rPr>
        <sz val="10"/>
        <rFont val="仿宋_GB2312"/>
        <charset val="134"/>
      </rPr>
      <t>月</t>
    </r>
  </si>
  <si>
    <t>东莞市宝善环保材料有限公司</t>
  </si>
  <si>
    <t>080220190010005695</t>
  </si>
  <si>
    <t>东莞农村商业银行长安新安支行</t>
  </si>
  <si>
    <t>东莞建兴汇物流有限公司</t>
  </si>
  <si>
    <t>100010190010016383</t>
  </si>
  <si>
    <t>东莞农村商业银行股份有限公司沙田支行</t>
  </si>
  <si>
    <t>明门（中国）幼童用品有限公司</t>
  </si>
  <si>
    <t>44001779508051277912</t>
  </si>
  <si>
    <t>中国建设银行股份有限公司东莞清溪支行</t>
  </si>
  <si>
    <t>东莞市日正国际货运代理有限公司</t>
  </si>
  <si>
    <t>106018512010008836</t>
  </si>
  <si>
    <t>广发银行东莞新城支行</t>
  </si>
  <si>
    <t>东莞港湾区快线集团有限公司</t>
  </si>
  <si>
    <t>769905206710788</t>
  </si>
  <si>
    <t>招商银行虎门港支行</t>
  </si>
  <si>
    <t>东莞市小易国际物流有限公司</t>
  </si>
  <si>
    <t>769910525110808</t>
  </si>
  <si>
    <t>招商银行股份有限公司东莞天安数码城支行</t>
  </si>
  <si>
    <t>东莞市积银电子五金有限公司</t>
  </si>
  <si>
    <t>已拨付157,290元，本批次给予342,710元，本年度累计已达封顶50万元。</t>
  </si>
  <si>
    <t>628870249432</t>
  </si>
  <si>
    <t>中国银行股份有限公司东莞会展支行</t>
  </si>
  <si>
    <r>
      <rPr>
        <sz val="10"/>
        <rFont val="Times New Roman"/>
        <charset val="134"/>
      </rPr>
      <t>12</t>
    </r>
    <r>
      <rPr>
        <sz val="10"/>
        <rFont val="仿宋_GB2312"/>
        <charset val="134"/>
      </rPr>
      <t>月</t>
    </r>
  </si>
  <si>
    <t>东莞市建兴供应链有限公司</t>
  </si>
  <si>
    <t>180010190010042547</t>
  </si>
  <si>
    <t>东莞农村商业银行清溪支行营业部</t>
  </si>
  <si>
    <t>东莞市铭隆纸业有限公司</t>
  </si>
  <si>
    <t>44001776508059071101</t>
  </si>
  <si>
    <t>中国建设银行东莞厚街支行</t>
  </si>
  <si>
    <t>广东宝善环保材料有限公司</t>
  </si>
  <si>
    <t>东莞农村商业银行股份有限公司长安新安支行</t>
  </si>
  <si>
    <t>伟创力电源（东莞）有限公司</t>
  </si>
  <si>
    <t>702957740972</t>
  </si>
  <si>
    <t>中国银行大岭山支行</t>
  </si>
  <si>
    <t>东莞杰宏高分子有限公司</t>
  </si>
  <si>
    <t>170010190010044739</t>
  </si>
  <si>
    <t>东莞农村商业银行樟木头支行</t>
  </si>
  <si>
    <t>广东生益科技股份有限公司</t>
  </si>
  <si>
    <t>701657750365</t>
  </si>
  <si>
    <t>中国银行东莞分行</t>
  </si>
  <si>
    <t>东莞亿智食品有限公司</t>
  </si>
  <si>
    <t>44307001040011080</t>
  </si>
  <si>
    <t>中国农业银行东莞东坑支行</t>
  </si>
  <si>
    <t>当纳利（广东）印务有限公司</t>
  </si>
  <si>
    <r>
      <rPr>
        <sz val="10"/>
        <color theme="1"/>
        <rFont val="Times New Roman"/>
        <charset val="134"/>
      </rPr>
      <t>8</t>
    </r>
    <r>
      <rPr>
        <sz val="10"/>
        <color theme="1"/>
        <rFont val="仿宋_GB2312"/>
        <charset val="134"/>
      </rPr>
      <t>月</t>
    </r>
  </si>
  <si>
    <t>728973542946</t>
  </si>
  <si>
    <t>中国银行股份有限公司东莞虎门支行</t>
  </si>
  <si>
    <r>
      <rPr>
        <sz val="10"/>
        <color theme="1"/>
        <rFont val="Times New Roman"/>
        <charset val="134"/>
      </rPr>
      <t>10</t>
    </r>
    <r>
      <rPr>
        <sz val="10"/>
        <color theme="1"/>
        <rFont val="仿宋_GB2312"/>
        <charset val="134"/>
      </rPr>
      <t>月</t>
    </r>
  </si>
  <si>
    <t>东莞超盈纺织有限公司</t>
  </si>
  <si>
    <t>44279001040003040</t>
  </si>
  <si>
    <t>中国农业银行东莞麻涌支行</t>
  </si>
  <si>
    <t>东莞市众盈合泰供应链管理有限公司</t>
  </si>
  <si>
    <r>
      <rPr>
        <sz val="10"/>
        <color theme="1"/>
        <rFont val="Times New Roman"/>
        <charset val="134"/>
      </rPr>
      <t>9</t>
    </r>
    <r>
      <rPr>
        <sz val="10"/>
        <color theme="1"/>
        <rFont val="仿宋_GB2312"/>
        <charset val="134"/>
      </rPr>
      <t>月</t>
    </r>
  </si>
  <si>
    <t>769910275910601</t>
  </si>
  <si>
    <r>
      <rPr>
        <sz val="10"/>
        <color theme="1"/>
        <rFont val="Times New Roman"/>
        <charset val="134"/>
      </rPr>
      <t>7</t>
    </r>
    <r>
      <rPr>
        <sz val="10"/>
        <color theme="1"/>
        <rFont val="仿宋_GB2312"/>
        <charset val="134"/>
      </rPr>
      <t>月</t>
    </r>
  </si>
  <si>
    <t>广东西海供应链管理有限公司</t>
  </si>
  <si>
    <t>110320190010037739</t>
  </si>
  <si>
    <t>东莞农村商业银行南城支行</t>
  </si>
  <si>
    <r>
      <rPr>
        <sz val="10"/>
        <color theme="1"/>
        <rFont val="Times New Roman"/>
        <charset val="134"/>
      </rPr>
      <t>12</t>
    </r>
    <r>
      <rPr>
        <sz val="10"/>
        <color theme="1"/>
        <rFont val="仿宋_GB2312"/>
        <charset val="134"/>
      </rPr>
      <t>月</t>
    </r>
  </si>
  <si>
    <t>东莞众盈合泰供应链管理有限公司</t>
  </si>
  <si>
    <r>
      <rPr>
        <sz val="10"/>
        <color theme="1"/>
        <rFont val="Times New Roman"/>
        <charset val="134"/>
      </rPr>
      <t>11</t>
    </r>
    <r>
      <rPr>
        <sz val="10"/>
        <color theme="1"/>
        <rFont val="仿宋_GB2312"/>
        <charset val="134"/>
      </rPr>
      <t>月</t>
    </r>
  </si>
  <si>
    <t>招商银行东莞分行营业部</t>
  </si>
  <si>
    <t>东莞市力龙塑胶原料有限公司</t>
  </si>
  <si>
    <t>44001778208053017348</t>
  </si>
  <si>
    <t>中国建设银行东莞昌平支行</t>
  </si>
  <si>
    <t>东莞市骏海国际货运代理有限公司</t>
  </si>
  <si>
    <t>769905947310606</t>
  </si>
  <si>
    <t>招商银行东莞南城支行</t>
  </si>
  <si>
    <t>东莞勤达供应链有限公司</t>
  </si>
  <si>
    <t>769904412710488</t>
  </si>
  <si>
    <t>招商银行东莞虎门港支行</t>
  </si>
  <si>
    <t>东莞市万唯供应链有限公司</t>
  </si>
  <si>
    <t>44050177660800000432</t>
  </si>
  <si>
    <t>中国建设银行东莞沙田支行</t>
  </si>
  <si>
    <t>维他奶（东莞）有限公司</t>
  </si>
  <si>
    <t>725069560624</t>
  </si>
  <si>
    <t>中国银行东莞常平支行</t>
  </si>
  <si>
    <t>东莞启东电线电缆有限公司</t>
  </si>
  <si>
    <t>11</t>
  </si>
  <si>
    <t>675657750068</t>
  </si>
  <si>
    <t>中国银行东莞沙田支行</t>
  </si>
  <si>
    <t>12</t>
  </si>
  <si>
    <t>东莞市一帆通供应链管理有限公司</t>
  </si>
  <si>
    <t>44050177828500000054</t>
  </si>
  <si>
    <t>中国建设银行东莞常平前进支行</t>
  </si>
  <si>
    <t>东莞七洋跨境电商服务有限公司</t>
  </si>
  <si>
    <t>2010021309200191922</t>
  </si>
  <si>
    <t>中国工商银行东莞分行</t>
  </si>
  <si>
    <t>东莞景盛国际贸易有限公司</t>
  </si>
  <si>
    <t>549000014729935</t>
  </si>
  <si>
    <t>东莞银行东城支行</t>
  </si>
  <si>
    <t>伟易达（东莞）塑胶制品有限公司</t>
  </si>
  <si>
    <t>769902727910788</t>
  </si>
  <si>
    <t>招商银行东莞厚街支行</t>
  </si>
  <si>
    <t>已拨付471,330元，本批次给予28670元，本年度累计已达封顶50万元。</t>
  </si>
  <si>
    <t>已拨付500,000元，本批次给予0元，本年度累计已达封顶50万元。</t>
  </si>
  <si>
    <t>东莞沙田三和磁材有限公司</t>
  </si>
  <si>
    <t>661357739571</t>
  </si>
  <si>
    <t>中国银行东莞虎门支行</t>
  </si>
  <si>
    <t>合计</t>
  </si>
  <si>
    <t>经办人：</t>
  </si>
  <si>
    <t>科室负责人：</t>
  </si>
  <si>
    <t>分管领导：</t>
  </si>
  <si>
    <t>2022年第四期支持开拓水路运输方式专项资金拨付表</t>
  </si>
  <si>
    <t>日期：2023年9月8日                                                                  单位：元</t>
  </si>
  <si>
    <t>资助金额（元）</t>
  </si>
  <si>
    <t>8月</t>
  </si>
  <si>
    <t>9月</t>
  </si>
  <si>
    <t>10月</t>
  </si>
  <si>
    <t>11月</t>
  </si>
  <si>
    <t>7月</t>
  </si>
  <si>
    <t>12月</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</si>
</sst>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m&quot;月&quot;d&quot;日&quot;;@"/>
  </numFmts>
  <fonts count="34">
    <font>
      <sz val="11"/>
      <color theme="1"/>
      <name val="宋体"/>
      <charset val="134"/>
      <scheme val="minor"/>
    </font>
    <font>
      <sz val="20"/>
      <color theme="1"/>
      <name val="宋体"/>
      <charset val="134"/>
      <scheme val="minor"/>
    </font>
    <font>
      <sz val="10"/>
      <color theme="1"/>
      <name val="仿宋_GB2312"/>
      <charset val="134"/>
    </font>
    <font>
      <sz val="10"/>
      <color theme="1"/>
      <name val="仿宋"/>
      <charset val="134"/>
    </font>
    <font>
      <sz val="10"/>
      <color theme="1"/>
      <name val="Times New Roman"/>
      <charset val="134"/>
    </font>
    <font>
      <sz val="10"/>
      <name val="Times New Roman"/>
      <charset val="134"/>
    </font>
    <font>
      <sz val="10"/>
      <color indexed="8"/>
      <name val="Times New Roman"/>
      <charset val="134"/>
    </font>
    <font>
      <sz val="10"/>
      <name val="仿宋_GB2312"/>
      <charset val="134"/>
    </font>
    <font>
      <sz val="11"/>
      <color theme="1"/>
      <name val="仿宋_GB2312"/>
      <charset val="134"/>
    </font>
    <font>
      <sz val="14"/>
      <color theme="1"/>
      <name val="宋体"/>
      <charset val="134"/>
      <scheme val="minor"/>
    </font>
    <font>
      <sz val="16"/>
      <name val="宋体"/>
      <charset val="134"/>
    </font>
    <font>
      <sz val="14"/>
      <name val="宋体"/>
      <charset val="134"/>
    </font>
    <font>
      <sz val="10"/>
      <color theme="1"/>
      <name val="宋体"/>
      <charset val="134"/>
      <scheme val="minor"/>
    </font>
    <font>
      <sz val="10"/>
      <color theme="1"/>
      <name val="宋体"/>
      <charset val="134"/>
    </font>
    <font>
      <sz val="14"/>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3" borderId="0" applyNumberFormat="0" applyBorder="0" applyAlignment="0" applyProtection="0">
      <alignment vertical="center"/>
    </xf>
    <xf numFmtId="0" fontId="16" fillId="4"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5" borderId="0" applyNumberFormat="0" applyBorder="0" applyAlignment="0" applyProtection="0">
      <alignment vertical="center"/>
    </xf>
    <xf numFmtId="0" fontId="17" fillId="6" borderId="0" applyNumberFormat="0" applyBorder="0" applyAlignment="0" applyProtection="0">
      <alignment vertical="center"/>
    </xf>
    <xf numFmtId="43" fontId="0" fillId="0" borderId="0" applyFont="0" applyFill="0" applyBorder="0" applyAlignment="0" applyProtection="0">
      <alignment vertical="center"/>
    </xf>
    <xf numFmtId="0" fontId="18" fillId="7"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8" borderId="12" applyNumberFormat="0" applyFont="0" applyAlignment="0" applyProtection="0">
      <alignment vertical="center"/>
    </xf>
    <xf numFmtId="0" fontId="18"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3" applyNumberFormat="0" applyFill="0" applyAlignment="0" applyProtection="0">
      <alignment vertical="center"/>
    </xf>
    <xf numFmtId="0" fontId="26" fillId="0" borderId="13" applyNumberFormat="0" applyFill="0" applyAlignment="0" applyProtection="0">
      <alignment vertical="center"/>
    </xf>
    <xf numFmtId="0" fontId="18" fillId="10" borderId="0" applyNumberFormat="0" applyBorder="0" applyAlignment="0" applyProtection="0">
      <alignment vertical="center"/>
    </xf>
    <xf numFmtId="0" fontId="21" fillId="0" borderId="14" applyNumberFormat="0" applyFill="0" applyAlignment="0" applyProtection="0">
      <alignment vertical="center"/>
    </xf>
    <xf numFmtId="0" fontId="18" fillId="11" borderId="0" applyNumberFormat="0" applyBorder="0" applyAlignment="0" applyProtection="0">
      <alignment vertical="center"/>
    </xf>
    <xf numFmtId="0" fontId="27" fillId="12" borderId="15" applyNumberFormat="0" applyAlignment="0" applyProtection="0">
      <alignment vertical="center"/>
    </xf>
    <xf numFmtId="0" fontId="28" fillId="12" borderId="11" applyNumberFormat="0" applyAlignment="0" applyProtection="0">
      <alignment vertical="center"/>
    </xf>
    <xf numFmtId="0" fontId="29" fillId="13" borderId="16" applyNumberFormat="0" applyAlignment="0" applyProtection="0">
      <alignment vertical="center"/>
    </xf>
    <xf numFmtId="0" fontId="15" fillId="14" borderId="0" applyNumberFormat="0" applyBorder="0" applyAlignment="0" applyProtection="0">
      <alignment vertical="center"/>
    </xf>
    <xf numFmtId="0" fontId="18" fillId="15" borderId="0" applyNumberFormat="0" applyBorder="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5" fillId="18" borderId="0" applyNumberFormat="0" applyBorder="0" applyAlignment="0" applyProtection="0">
      <alignment vertical="center"/>
    </xf>
    <xf numFmtId="0" fontId="18"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8" fillId="28" borderId="0" applyNumberFormat="0" applyBorder="0" applyAlignment="0" applyProtection="0">
      <alignment vertical="center"/>
    </xf>
    <xf numFmtId="0" fontId="15" fillId="29"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5" fillId="32" borderId="0" applyNumberFormat="0" applyBorder="0" applyAlignment="0" applyProtection="0">
      <alignment vertical="center"/>
    </xf>
    <xf numFmtId="0" fontId="18" fillId="33" borderId="0" applyNumberFormat="0" applyBorder="0" applyAlignment="0" applyProtection="0">
      <alignment vertical="center"/>
    </xf>
  </cellStyleXfs>
  <cellXfs count="83">
    <xf numFmtId="0" fontId="0" fillId="0" borderId="0" xfId="0">
      <alignment vertical="center"/>
    </xf>
    <xf numFmtId="0" fontId="0" fillId="0" borderId="0" xfId="0" applyAlignment="1">
      <alignment horizontal="center" vertical="center"/>
    </xf>
    <xf numFmtId="0" fontId="1" fillId="0" borderId="0"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31"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3" fillId="0" borderId="0" xfId="0" applyFont="1" applyBorder="1" applyAlignment="1">
      <alignment horizontal="center" vertical="center" wrapText="1"/>
    </xf>
    <xf numFmtId="0" fontId="4" fillId="0" borderId="4" xfId="0" applyFont="1" applyBorder="1" applyAlignment="1">
      <alignment horizontal="center" vertical="center" wrapText="1"/>
    </xf>
    <xf numFmtId="31" fontId="7" fillId="0"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58" fontId="7"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176" fontId="0" fillId="0" borderId="1" xfId="0" applyNumberFormat="1" applyBorder="1" applyAlignment="1">
      <alignment horizontal="center" vertical="center"/>
    </xf>
    <xf numFmtId="0" fontId="9" fillId="0" borderId="0" xfId="0" applyFont="1">
      <alignment vertical="center"/>
    </xf>
    <xf numFmtId="0" fontId="9" fillId="0" borderId="0" xfId="0" applyFont="1" applyFill="1">
      <alignment vertical="center"/>
    </xf>
    <xf numFmtId="0" fontId="8" fillId="0" borderId="0" xfId="0" applyFont="1">
      <alignment vertical="center"/>
    </xf>
    <xf numFmtId="0" fontId="8" fillId="0" borderId="0" xfId="0" applyFont="1" applyFill="1" applyAlignment="1">
      <alignment vertical="center"/>
    </xf>
    <xf numFmtId="0" fontId="0" fillId="0" borderId="0" xfId="0" applyAlignment="1">
      <alignment vertical="center"/>
    </xf>
    <xf numFmtId="0" fontId="0" fillId="0" borderId="5" xfId="0" applyBorder="1" applyAlignment="1">
      <alignment horizontal="center" vertical="center"/>
    </xf>
    <xf numFmtId="0" fontId="0" fillId="0" borderId="1" xfId="0" applyBorder="1" applyAlignment="1">
      <alignment horizontal="centerContinuous" vertical="center"/>
    </xf>
    <xf numFmtId="0" fontId="10" fillId="0" borderId="7" xfId="0" applyFont="1" applyFill="1" applyBorder="1" applyAlignment="1">
      <alignment horizontal="center" vertical="center" wrapText="1"/>
    </xf>
    <xf numFmtId="0" fontId="10" fillId="0" borderId="0" xfId="0" applyFont="1" applyFill="1" applyAlignment="1">
      <alignment horizontal="center" vertical="center" wrapText="1"/>
    </xf>
    <xf numFmtId="0" fontId="11" fillId="0" borderId="7" xfId="0" applyFont="1" applyFill="1" applyBorder="1" applyAlignment="1">
      <alignment horizontal="left" vertical="center" wrapText="1"/>
    </xf>
    <xf numFmtId="0" fontId="11" fillId="0" borderId="0" xfId="0" applyFont="1" applyFill="1" applyAlignment="1">
      <alignment horizontal="left" vertical="center" wrapText="1"/>
    </xf>
    <xf numFmtId="0" fontId="11"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58" fontId="5" fillId="0" borderId="1"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1" xfId="0" applyFont="1" applyFill="1" applyBorder="1" applyAlignment="1">
      <alignment horizontal="centerContinuous" vertical="center" wrapText="1"/>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0" fillId="0" borderId="9" xfId="0" applyBorder="1" applyAlignment="1">
      <alignment horizontal="center" vertical="center"/>
    </xf>
    <xf numFmtId="0" fontId="9" fillId="0" borderId="5" xfId="0" applyFont="1" applyBorder="1" applyAlignment="1">
      <alignment horizontal="center" vertical="center" wrapText="1"/>
    </xf>
    <xf numFmtId="0" fontId="12" fillId="0" borderId="5" xfId="0" applyFont="1" applyBorder="1" applyAlignment="1">
      <alignment horizontal="center" vertical="center"/>
    </xf>
    <xf numFmtId="0" fontId="12" fillId="0" borderId="1" xfId="0" applyFont="1" applyBorder="1" applyAlignment="1">
      <alignment horizontal="centerContinuous" vertical="center"/>
    </xf>
    <xf numFmtId="0" fontId="12" fillId="0" borderId="0" xfId="0" applyFont="1" applyBorder="1" applyAlignment="1">
      <alignment horizontal="left" vertical="center"/>
    </xf>
    <xf numFmtId="0" fontId="4" fillId="0" borderId="5" xfId="0" applyFont="1" applyBorder="1" applyAlignment="1">
      <alignment horizontal="center" vertical="center" wrapText="1"/>
    </xf>
    <xf numFmtId="0" fontId="13" fillId="0" borderId="1" xfId="0" applyFont="1" applyBorder="1" applyAlignment="1">
      <alignment horizontal="centerContinuous" vertical="center"/>
    </xf>
    <xf numFmtId="0" fontId="13" fillId="0" borderId="0" xfId="0" applyFont="1" applyBorder="1" applyAlignment="1">
      <alignment horizontal="left" vertical="center"/>
    </xf>
    <xf numFmtId="0" fontId="12" fillId="0" borderId="0" xfId="0" applyFont="1" applyBorder="1">
      <alignment vertical="center"/>
    </xf>
    <xf numFmtId="0" fontId="9" fillId="0" borderId="5" xfId="0" applyFont="1" applyFill="1" applyBorder="1" applyAlignment="1">
      <alignment horizontal="center" vertical="center" wrapText="1"/>
    </xf>
    <xf numFmtId="0" fontId="0" fillId="0" borderId="10"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Border="1" applyAlignment="1">
      <alignment horizontal="center" vertical="center" wrapText="1"/>
    </xf>
    <xf numFmtId="0" fontId="2" fillId="0" borderId="5" xfId="0" applyFont="1" applyBorder="1" applyAlignment="1">
      <alignment horizontal="center" vertical="center"/>
    </xf>
    <xf numFmtId="0" fontId="2" fillId="0" borderId="1" xfId="0" applyFont="1" applyBorder="1" applyAlignment="1">
      <alignment horizontal="centerContinuous" vertical="center"/>
    </xf>
    <xf numFmtId="0" fontId="2" fillId="0" borderId="0" xfId="0" applyFont="1" applyBorder="1">
      <alignment vertical="center"/>
    </xf>
    <xf numFmtId="0" fontId="8" fillId="0" borderId="5" xfId="0" applyFont="1" applyBorder="1" applyAlignment="1">
      <alignment horizontal="center" vertical="center" wrapText="1"/>
    </xf>
    <xf numFmtId="0" fontId="13" fillId="0" borderId="1" xfId="0" applyFont="1" applyBorder="1" applyAlignment="1">
      <alignment horizontal="centerContinuous" vertical="center" wrapText="1"/>
    </xf>
    <xf numFmtId="0" fontId="13" fillId="0" borderId="0" xfId="0" applyFont="1" applyBorder="1" applyAlignment="1">
      <alignment horizontal="center" vertical="center" wrapText="1"/>
    </xf>
    <xf numFmtId="0" fontId="0" fillId="0" borderId="1" xfId="0" applyBorder="1" applyAlignment="1">
      <alignment horizontal="center" vertical="center"/>
    </xf>
    <xf numFmtId="0" fontId="12" fillId="0" borderId="0" xfId="0" applyFont="1" applyAlignment="1">
      <alignment horizontal="left" vertical="center"/>
    </xf>
    <xf numFmtId="0" fontId="13" fillId="0" borderId="0" xfId="0" applyFont="1" applyAlignment="1">
      <alignment horizontal="left" vertical="center"/>
    </xf>
    <xf numFmtId="0" fontId="12" fillId="0" borderId="0" xfId="0" applyFont="1">
      <alignment vertical="center"/>
    </xf>
    <xf numFmtId="0" fontId="2" fillId="0" borderId="0" xfId="0" applyFont="1">
      <alignment vertical="center"/>
    </xf>
    <xf numFmtId="0" fontId="13" fillId="0" borderId="0" xfId="0" applyFont="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14" fillId="0" borderId="0" xfId="0" applyFont="1" applyFill="1" applyAlignment="1">
      <alignment vertical="center"/>
    </xf>
    <xf numFmtId="0" fontId="8" fillId="0" borderId="5" xfId="0" applyFont="1" applyFill="1" applyBorder="1" applyAlignment="1">
      <alignment horizontal="center" vertical="center"/>
    </xf>
    <xf numFmtId="0" fontId="8" fillId="0" borderId="1" xfId="0" applyFont="1" applyFill="1" applyBorder="1" applyAlignment="1">
      <alignment horizontal="centerContinuous" vertical="center"/>
    </xf>
    <xf numFmtId="0" fontId="12" fillId="0" borderId="5"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7"/>
  <sheetViews>
    <sheetView zoomScale="115" zoomScaleNormal="115" topLeftCell="A16" workbookViewId="0">
      <selection activeCell="L22" sqref="L22:L24"/>
    </sheetView>
  </sheetViews>
  <sheetFormatPr defaultColWidth="9" defaultRowHeight="14.4"/>
  <cols>
    <col min="1" max="1" width="4.62962962962963" style="27" customWidth="1"/>
    <col min="2" max="2" width="28.2592592592593" style="27" customWidth="1"/>
    <col min="3" max="3" width="20.5" style="27" customWidth="1"/>
    <col min="4" max="4" width="9" style="27" customWidth="1"/>
    <col min="5" max="5" width="7.25" style="27" customWidth="1"/>
    <col min="6" max="6" width="9.62962962962963" style="27" customWidth="1"/>
    <col min="7" max="7" width="7.87962962962963" style="27" customWidth="1"/>
    <col min="8" max="8" width="11.1944444444444" style="27" customWidth="1"/>
    <col min="9" max="9" width="10.5185185185185" style="27" customWidth="1"/>
    <col min="10" max="10" width="7.37962962962963" style="27" customWidth="1"/>
    <col min="11" max="11" width="8" customWidth="1"/>
    <col min="12" max="12" width="15.5462962962963" customWidth="1"/>
    <col min="13" max="13" width="19.6759259259259" style="28" customWidth="1"/>
    <col min="14" max="14" width="25.3055555555556" style="29" customWidth="1"/>
    <col min="15" max="15" width="8.97222222222222" style="29" customWidth="1"/>
    <col min="16" max="17" width="9" customWidth="1"/>
  </cols>
  <sheetData>
    <row r="1" ht="91" customHeight="1" spans="1:17">
      <c r="A1" s="30" t="s">
        <v>0</v>
      </c>
      <c r="B1" s="31"/>
      <c r="C1" s="31"/>
      <c r="D1" s="31"/>
      <c r="E1" s="31"/>
      <c r="F1" s="31"/>
      <c r="G1" s="31"/>
      <c r="H1" s="31"/>
      <c r="I1" s="31"/>
      <c r="J1" s="31"/>
      <c r="K1" s="31"/>
      <c r="L1" s="31"/>
      <c r="M1" s="47"/>
      <c r="N1" s="48"/>
      <c r="O1" s="48"/>
      <c r="P1" s="47"/>
      <c r="Q1" s="47"/>
    </row>
    <row r="2" s="23" customFormat="1" ht="17.4" spans="1:17">
      <c r="A2" s="32" t="s">
        <v>1</v>
      </c>
      <c r="B2" s="33"/>
      <c r="C2" s="33"/>
      <c r="D2" s="33"/>
      <c r="E2" s="33"/>
      <c r="F2" s="33"/>
      <c r="G2" s="33"/>
      <c r="H2" s="33"/>
      <c r="I2" s="33"/>
      <c r="J2" s="33"/>
      <c r="K2" s="33"/>
      <c r="L2" s="33"/>
      <c r="M2" s="33"/>
      <c r="N2" s="49"/>
      <c r="O2" s="49"/>
      <c r="P2" s="33"/>
      <c r="Q2" s="33"/>
    </row>
    <row r="3" s="23" customFormat="1" ht="90" customHeight="1" spans="1:17">
      <c r="A3" s="34" t="s">
        <v>2</v>
      </c>
      <c r="B3" s="34" t="s">
        <v>3</v>
      </c>
      <c r="C3" s="34" t="s">
        <v>4</v>
      </c>
      <c r="D3" s="34" t="s">
        <v>5</v>
      </c>
      <c r="E3" s="34" t="s">
        <v>6</v>
      </c>
      <c r="F3" s="34" t="s">
        <v>7</v>
      </c>
      <c r="G3" s="34" t="s">
        <v>8</v>
      </c>
      <c r="H3" s="34" t="s">
        <v>9</v>
      </c>
      <c r="I3" s="34" t="s">
        <v>10</v>
      </c>
      <c r="J3" s="34" t="s">
        <v>11</v>
      </c>
      <c r="K3" s="50" t="s">
        <v>12</v>
      </c>
      <c r="L3" s="51" t="s">
        <v>13</v>
      </c>
      <c r="M3" s="28" t="s">
        <v>14</v>
      </c>
      <c r="N3" s="29" t="s">
        <v>15</v>
      </c>
      <c r="O3" s="29"/>
      <c r="P3" s="52"/>
      <c r="Q3" s="72"/>
    </row>
    <row r="4" s="23" customFormat="1" ht="24" spans="1:17">
      <c r="A4" s="35">
        <v>1</v>
      </c>
      <c r="B4" s="35" t="s">
        <v>16</v>
      </c>
      <c r="C4" s="35" t="s">
        <v>17</v>
      </c>
      <c r="D4" s="14" t="s">
        <v>18</v>
      </c>
      <c r="E4" s="7" t="s">
        <v>19</v>
      </c>
      <c r="F4" s="36">
        <v>1476</v>
      </c>
      <c r="G4" s="36">
        <v>20</v>
      </c>
      <c r="H4" s="36">
        <v>29520</v>
      </c>
      <c r="I4" s="36">
        <v>29520</v>
      </c>
      <c r="J4" s="35" t="s">
        <v>20</v>
      </c>
      <c r="K4" s="35" t="s">
        <v>21</v>
      </c>
      <c r="L4" s="53"/>
      <c r="M4" s="83" t="s">
        <v>22</v>
      </c>
      <c r="N4" s="55" t="s">
        <v>23</v>
      </c>
      <c r="O4" s="55"/>
      <c r="P4" s="56"/>
      <c r="Q4" s="73"/>
    </row>
    <row r="5" s="23" customFormat="1" ht="24" spans="1:17">
      <c r="A5" s="35"/>
      <c r="B5" s="35"/>
      <c r="C5" s="35" t="s">
        <v>17</v>
      </c>
      <c r="D5" s="14" t="s">
        <v>18</v>
      </c>
      <c r="E5" s="7" t="s">
        <v>24</v>
      </c>
      <c r="F5" s="36">
        <v>1115</v>
      </c>
      <c r="G5" s="36">
        <v>20</v>
      </c>
      <c r="H5" s="36">
        <v>22300</v>
      </c>
      <c r="I5" s="36">
        <v>22300</v>
      </c>
      <c r="J5" s="35" t="s">
        <v>20</v>
      </c>
      <c r="K5" s="35" t="s">
        <v>21</v>
      </c>
      <c r="L5" s="53"/>
      <c r="M5" s="83" t="s">
        <v>22</v>
      </c>
      <c r="N5" s="55" t="s">
        <v>23</v>
      </c>
      <c r="O5" s="55"/>
      <c r="P5" s="56"/>
      <c r="Q5" s="73"/>
    </row>
    <row r="6" s="23" customFormat="1" ht="24" spans="1:17">
      <c r="A6" s="35"/>
      <c r="B6" s="35"/>
      <c r="C6" s="35" t="s">
        <v>17</v>
      </c>
      <c r="D6" s="14" t="s">
        <v>18</v>
      </c>
      <c r="E6" s="7" t="s">
        <v>25</v>
      </c>
      <c r="F6" s="36">
        <v>843</v>
      </c>
      <c r="G6" s="36">
        <v>20</v>
      </c>
      <c r="H6" s="36">
        <v>16860</v>
      </c>
      <c r="I6" s="36">
        <v>16860</v>
      </c>
      <c r="J6" s="35" t="s">
        <v>20</v>
      </c>
      <c r="K6" s="35" t="s">
        <v>21</v>
      </c>
      <c r="L6" s="53"/>
      <c r="M6" s="83" t="s">
        <v>22</v>
      </c>
      <c r="N6" s="55" t="s">
        <v>23</v>
      </c>
      <c r="O6" s="55"/>
      <c r="P6" s="56"/>
      <c r="Q6" s="73"/>
    </row>
    <row r="7" s="23" customFormat="1" ht="24" spans="1:17">
      <c r="A7" s="35">
        <f>MAX($A$3:A6)+1</f>
        <v>2</v>
      </c>
      <c r="B7" s="35" t="s">
        <v>26</v>
      </c>
      <c r="C7" s="35" t="s">
        <v>17</v>
      </c>
      <c r="D7" s="14" t="s">
        <v>18</v>
      </c>
      <c r="E7" s="7" t="s">
        <v>27</v>
      </c>
      <c r="F7" s="36">
        <v>177</v>
      </c>
      <c r="G7" s="36">
        <v>20</v>
      </c>
      <c r="H7" s="36">
        <v>3540</v>
      </c>
      <c r="I7" s="36">
        <v>3540</v>
      </c>
      <c r="J7" s="35" t="s">
        <v>20</v>
      </c>
      <c r="K7" s="35" t="s">
        <v>21</v>
      </c>
      <c r="L7" s="53"/>
      <c r="M7" s="54" t="s">
        <v>28</v>
      </c>
      <c r="N7" s="55" t="s">
        <v>29</v>
      </c>
      <c r="O7" s="55"/>
      <c r="P7" s="56"/>
      <c r="Q7" s="73"/>
    </row>
    <row r="8" s="23" customFormat="1" ht="24" spans="1:17">
      <c r="A8" s="35">
        <f>MAX($A$3:A7)+1</f>
        <v>3</v>
      </c>
      <c r="B8" s="35" t="s">
        <v>30</v>
      </c>
      <c r="C8" s="35" t="s">
        <v>17</v>
      </c>
      <c r="D8" s="35" t="s">
        <v>31</v>
      </c>
      <c r="E8" s="37" t="s">
        <v>32</v>
      </c>
      <c r="F8" s="36">
        <v>153</v>
      </c>
      <c r="G8" s="36">
        <v>30</v>
      </c>
      <c r="H8" s="36">
        <v>4590</v>
      </c>
      <c r="I8" s="36">
        <v>4590</v>
      </c>
      <c r="J8" s="35" t="s">
        <v>20</v>
      </c>
      <c r="K8" s="35" t="s">
        <v>21</v>
      </c>
      <c r="L8" s="53"/>
      <c r="M8" s="54" t="s">
        <v>33</v>
      </c>
      <c r="N8" s="55" t="s">
        <v>34</v>
      </c>
      <c r="O8" s="55"/>
      <c r="P8" s="56"/>
      <c r="Q8" s="73"/>
    </row>
    <row r="9" s="23" customFormat="1" ht="24" spans="1:17">
      <c r="A9" s="35"/>
      <c r="B9" s="35"/>
      <c r="C9" s="35" t="s">
        <v>17</v>
      </c>
      <c r="D9" s="35" t="s">
        <v>31</v>
      </c>
      <c r="E9" s="37" t="s">
        <v>35</v>
      </c>
      <c r="F9" s="36">
        <v>209</v>
      </c>
      <c r="G9" s="36">
        <v>30</v>
      </c>
      <c r="H9" s="36">
        <v>6270</v>
      </c>
      <c r="I9" s="36">
        <v>6270</v>
      </c>
      <c r="J9" s="35" t="s">
        <v>20</v>
      </c>
      <c r="K9" s="35" t="s">
        <v>21</v>
      </c>
      <c r="L9" s="53"/>
      <c r="M9" s="54" t="s">
        <v>33</v>
      </c>
      <c r="N9" s="55" t="s">
        <v>34</v>
      </c>
      <c r="O9" s="55"/>
      <c r="P9" s="56"/>
      <c r="Q9" s="73"/>
    </row>
    <row r="10" s="23" customFormat="1" ht="24" spans="1:17">
      <c r="A10" s="35"/>
      <c r="B10" s="35"/>
      <c r="C10" s="35" t="s">
        <v>17</v>
      </c>
      <c r="D10" s="35" t="s">
        <v>18</v>
      </c>
      <c r="E10" s="37" t="s">
        <v>35</v>
      </c>
      <c r="F10" s="36">
        <v>208</v>
      </c>
      <c r="G10" s="36">
        <v>20</v>
      </c>
      <c r="H10" s="36">
        <v>4160</v>
      </c>
      <c r="I10" s="36">
        <v>4160</v>
      </c>
      <c r="J10" s="35" t="s">
        <v>20</v>
      </c>
      <c r="K10" s="35" t="s">
        <v>21</v>
      </c>
      <c r="L10" s="53"/>
      <c r="M10" s="54" t="s">
        <v>33</v>
      </c>
      <c r="N10" s="55" t="s">
        <v>34</v>
      </c>
      <c r="O10" s="55"/>
      <c r="P10" s="56"/>
      <c r="Q10" s="73"/>
    </row>
    <row r="11" s="23" customFormat="1" ht="24" spans="1:17">
      <c r="A11" s="35">
        <f>MAX($A$3:A10)+1</f>
        <v>4</v>
      </c>
      <c r="B11" s="35" t="s">
        <v>36</v>
      </c>
      <c r="C11" s="35" t="s">
        <v>17</v>
      </c>
      <c r="D11" s="35" t="s">
        <v>31</v>
      </c>
      <c r="E11" s="37" t="s">
        <v>25</v>
      </c>
      <c r="F11" s="36">
        <v>186</v>
      </c>
      <c r="G11" s="36">
        <v>30</v>
      </c>
      <c r="H11" s="36">
        <v>5580</v>
      </c>
      <c r="I11" s="36">
        <v>5580</v>
      </c>
      <c r="J11" s="35" t="s">
        <v>20</v>
      </c>
      <c r="K11" s="35" t="s">
        <v>21</v>
      </c>
      <c r="L11" s="53"/>
      <c r="M11" s="83" t="s">
        <v>37</v>
      </c>
      <c r="N11" s="55" t="s">
        <v>38</v>
      </c>
      <c r="O11" s="55"/>
      <c r="P11" s="56"/>
      <c r="Q11" s="73"/>
    </row>
    <row r="12" s="23" customFormat="1" ht="24" spans="1:17">
      <c r="A12" s="35">
        <f>MAX($A$3:A11)+1</f>
        <v>5</v>
      </c>
      <c r="B12" s="35" t="s">
        <v>39</v>
      </c>
      <c r="C12" s="35" t="s">
        <v>17</v>
      </c>
      <c r="D12" s="35" t="s">
        <v>31</v>
      </c>
      <c r="E12" s="37" t="s">
        <v>32</v>
      </c>
      <c r="F12" s="36">
        <v>310</v>
      </c>
      <c r="G12" s="36">
        <v>30</v>
      </c>
      <c r="H12" s="36">
        <v>9300</v>
      </c>
      <c r="I12" s="36">
        <v>9300</v>
      </c>
      <c r="J12" s="35" t="s">
        <v>20</v>
      </c>
      <c r="K12" s="35" t="s">
        <v>21</v>
      </c>
      <c r="L12" s="53"/>
      <c r="M12" s="54" t="s">
        <v>40</v>
      </c>
      <c r="N12" s="55" t="s">
        <v>41</v>
      </c>
      <c r="O12" s="55"/>
      <c r="P12" s="56"/>
      <c r="Q12" s="73"/>
    </row>
    <row r="13" s="23" customFormat="1" ht="24" spans="1:17">
      <c r="A13" s="35"/>
      <c r="B13" s="35"/>
      <c r="C13" s="35" t="s">
        <v>17</v>
      </c>
      <c r="D13" s="35" t="s">
        <v>18</v>
      </c>
      <c r="E13" s="37" t="s">
        <v>32</v>
      </c>
      <c r="F13" s="36">
        <v>182</v>
      </c>
      <c r="G13" s="36">
        <v>20</v>
      </c>
      <c r="H13" s="36">
        <v>3640</v>
      </c>
      <c r="I13" s="36">
        <v>3640</v>
      </c>
      <c r="J13" s="35" t="s">
        <v>20</v>
      </c>
      <c r="K13" s="35" t="s">
        <v>21</v>
      </c>
      <c r="L13" s="53"/>
      <c r="M13" s="54" t="s">
        <v>40</v>
      </c>
      <c r="N13" s="55" t="s">
        <v>41</v>
      </c>
      <c r="O13" s="55"/>
      <c r="P13" s="56"/>
      <c r="Q13" s="73"/>
    </row>
    <row r="14" s="23" customFormat="1" ht="26.4" spans="1:17">
      <c r="A14" s="35">
        <f>MAX($A$3:A13)+1</f>
        <v>6</v>
      </c>
      <c r="B14" s="35" t="s">
        <v>42</v>
      </c>
      <c r="C14" s="35" t="s">
        <v>17</v>
      </c>
      <c r="D14" s="35" t="s">
        <v>31</v>
      </c>
      <c r="E14" s="37" t="s">
        <v>32</v>
      </c>
      <c r="F14" s="36">
        <v>672</v>
      </c>
      <c r="G14" s="36">
        <v>30</v>
      </c>
      <c r="H14" s="36">
        <v>20160</v>
      </c>
      <c r="I14" s="36">
        <v>20160</v>
      </c>
      <c r="J14" s="35" t="s">
        <v>20</v>
      </c>
      <c r="K14" s="35" t="s">
        <v>21</v>
      </c>
      <c r="L14" s="53"/>
      <c r="M14" s="57" t="s">
        <v>43</v>
      </c>
      <c r="N14" s="58" t="s">
        <v>44</v>
      </c>
      <c r="O14" s="58"/>
      <c r="P14" s="59"/>
      <c r="Q14" s="74"/>
    </row>
    <row r="15" s="23" customFormat="1" ht="26.4" spans="1:17">
      <c r="A15" s="35"/>
      <c r="B15" s="35"/>
      <c r="C15" s="35" t="s">
        <v>17</v>
      </c>
      <c r="D15" s="35" t="s">
        <v>18</v>
      </c>
      <c r="E15" s="37" t="s">
        <v>32</v>
      </c>
      <c r="F15" s="36">
        <v>672</v>
      </c>
      <c r="G15" s="36">
        <v>20</v>
      </c>
      <c r="H15" s="36">
        <v>13440</v>
      </c>
      <c r="I15" s="36">
        <v>13440</v>
      </c>
      <c r="J15" s="35" t="s">
        <v>20</v>
      </c>
      <c r="K15" s="35" t="s">
        <v>21</v>
      </c>
      <c r="L15" s="53"/>
      <c r="M15" s="57" t="s">
        <v>43</v>
      </c>
      <c r="N15" s="58" t="s">
        <v>44</v>
      </c>
      <c r="O15" s="58"/>
      <c r="P15" s="59"/>
      <c r="Q15" s="74"/>
    </row>
    <row r="16" s="23" customFormat="1" ht="24" spans="1:17">
      <c r="A16" s="35">
        <f>MAX($A$3:A15)+1</f>
        <v>7</v>
      </c>
      <c r="B16" s="35" t="s">
        <v>45</v>
      </c>
      <c r="C16" s="35" t="s">
        <v>17</v>
      </c>
      <c r="D16" s="35" t="s">
        <v>18</v>
      </c>
      <c r="E16" s="37" t="s">
        <v>32</v>
      </c>
      <c r="F16" s="36">
        <v>3782</v>
      </c>
      <c r="G16" s="36">
        <v>20</v>
      </c>
      <c r="H16" s="36">
        <v>75640</v>
      </c>
      <c r="I16" s="36">
        <v>75640</v>
      </c>
      <c r="J16" s="35" t="s">
        <v>20</v>
      </c>
      <c r="K16" s="35" t="s">
        <v>21</v>
      </c>
      <c r="L16" s="53"/>
      <c r="M16" s="54" t="s">
        <v>46</v>
      </c>
      <c r="N16" s="55" t="s">
        <v>47</v>
      </c>
      <c r="O16" s="55"/>
      <c r="P16" s="56"/>
      <c r="Q16" s="73"/>
    </row>
    <row r="17" s="23" customFormat="1" ht="24" spans="1:17">
      <c r="A17" s="35">
        <f>MAX($A$3:A16)+1</f>
        <v>8</v>
      </c>
      <c r="B17" s="35" t="s">
        <v>48</v>
      </c>
      <c r="C17" s="35" t="s">
        <v>17</v>
      </c>
      <c r="D17" s="14" t="s">
        <v>18</v>
      </c>
      <c r="E17" s="7" t="s">
        <v>19</v>
      </c>
      <c r="F17" s="36">
        <v>2180</v>
      </c>
      <c r="G17" s="36">
        <v>20</v>
      </c>
      <c r="H17" s="36">
        <v>42560</v>
      </c>
      <c r="I17" s="36">
        <v>42560</v>
      </c>
      <c r="J17" s="35" t="s">
        <v>20</v>
      </c>
      <c r="K17" s="35" t="s">
        <v>21</v>
      </c>
      <c r="L17" s="53"/>
      <c r="M17" s="83" t="s">
        <v>49</v>
      </c>
      <c r="N17" s="55" t="s">
        <v>50</v>
      </c>
      <c r="O17" s="55"/>
      <c r="P17" s="60"/>
      <c r="Q17" s="75"/>
    </row>
    <row r="18" s="23" customFormat="1" ht="24" spans="1:17">
      <c r="A18" s="35"/>
      <c r="B18" s="35"/>
      <c r="C18" s="35" t="s">
        <v>17</v>
      </c>
      <c r="D18" s="14" t="s">
        <v>18</v>
      </c>
      <c r="E18" s="7" t="s">
        <v>24</v>
      </c>
      <c r="F18" s="36">
        <v>2066</v>
      </c>
      <c r="G18" s="36">
        <v>20</v>
      </c>
      <c r="H18" s="36">
        <v>41320</v>
      </c>
      <c r="I18" s="36">
        <v>41320</v>
      </c>
      <c r="J18" s="35" t="s">
        <v>20</v>
      </c>
      <c r="K18" s="35" t="s">
        <v>21</v>
      </c>
      <c r="L18" s="53"/>
      <c r="M18" s="83" t="s">
        <v>49</v>
      </c>
      <c r="N18" s="55" t="s">
        <v>50</v>
      </c>
      <c r="O18" s="55"/>
      <c r="P18" s="60"/>
      <c r="Q18" s="75"/>
    </row>
    <row r="19" s="23" customFormat="1" ht="24" spans="1:17">
      <c r="A19" s="35"/>
      <c r="B19" s="35"/>
      <c r="C19" s="35" t="s">
        <v>17</v>
      </c>
      <c r="D19" s="14" t="s">
        <v>18</v>
      </c>
      <c r="E19" s="7" t="s">
        <v>25</v>
      </c>
      <c r="F19" s="36">
        <v>1593</v>
      </c>
      <c r="G19" s="36">
        <v>20</v>
      </c>
      <c r="H19" s="36">
        <v>31860</v>
      </c>
      <c r="I19" s="36">
        <v>31860</v>
      </c>
      <c r="J19" s="35" t="s">
        <v>20</v>
      </c>
      <c r="K19" s="35" t="s">
        <v>21</v>
      </c>
      <c r="L19" s="53"/>
      <c r="M19" s="83" t="s">
        <v>49</v>
      </c>
      <c r="N19" s="55" t="s">
        <v>50</v>
      </c>
      <c r="O19" s="55"/>
      <c r="P19" s="60"/>
      <c r="Q19" s="75"/>
    </row>
    <row r="20" s="23" customFormat="1" ht="24" spans="1:17">
      <c r="A20" s="35">
        <f>MAX($A$3:A19)+1</f>
        <v>9</v>
      </c>
      <c r="B20" s="35" t="s">
        <v>51</v>
      </c>
      <c r="C20" s="35" t="s">
        <v>17</v>
      </c>
      <c r="D20" s="35" t="s">
        <v>18</v>
      </c>
      <c r="E20" s="37" t="s">
        <v>32</v>
      </c>
      <c r="F20" s="36">
        <v>530</v>
      </c>
      <c r="G20" s="36">
        <v>20</v>
      </c>
      <c r="H20" s="36">
        <v>10600</v>
      </c>
      <c r="I20" s="36">
        <v>10600</v>
      </c>
      <c r="J20" s="35" t="s">
        <v>20</v>
      </c>
      <c r="K20" s="35" t="s">
        <v>21</v>
      </c>
      <c r="L20" s="53"/>
      <c r="M20" s="54" t="s">
        <v>52</v>
      </c>
      <c r="N20" s="55" t="s">
        <v>53</v>
      </c>
      <c r="O20" s="55"/>
      <c r="P20" s="60"/>
      <c r="Q20" s="75"/>
    </row>
    <row r="21" s="23" customFormat="1" ht="24" spans="1:17">
      <c r="A21" s="35"/>
      <c r="B21" s="35"/>
      <c r="C21" s="35" t="s">
        <v>17</v>
      </c>
      <c r="D21" s="35" t="s">
        <v>18</v>
      </c>
      <c r="E21" s="7" t="s">
        <v>25</v>
      </c>
      <c r="F21" s="36">
        <v>747</v>
      </c>
      <c r="G21" s="36">
        <v>20</v>
      </c>
      <c r="H21" s="36">
        <v>14940</v>
      </c>
      <c r="I21" s="36">
        <v>14940</v>
      </c>
      <c r="J21" s="35" t="s">
        <v>20</v>
      </c>
      <c r="K21" s="35" t="s">
        <v>21</v>
      </c>
      <c r="L21" s="61"/>
      <c r="M21" s="54" t="s">
        <v>52</v>
      </c>
      <c r="N21" s="55" t="s">
        <v>53</v>
      </c>
      <c r="O21" s="55"/>
      <c r="P21" s="60"/>
      <c r="Q21" s="75"/>
    </row>
    <row r="22" s="24" customFormat="1" ht="28" customHeight="1" spans="1:17">
      <c r="A22" s="38">
        <f>MAX($A$3:A21)+1</f>
        <v>10</v>
      </c>
      <c r="B22" s="38" t="s">
        <v>54</v>
      </c>
      <c r="C22" s="35" t="s">
        <v>17</v>
      </c>
      <c r="D22" s="11" t="s">
        <v>31</v>
      </c>
      <c r="E22" s="7" t="s">
        <v>32</v>
      </c>
      <c r="F22" s="36">
        <v>415</v>
      </c>
      <c r="G22" s="36">
        <v>30</v>
      </c>
      <c r="H22" s="36">
        <v>12450</v>
      </c>
      <c r="I22" s="36">
        <v>12450</v>
      </c>
      <c r="J22" s="35" t="s">
        <v>20</v>
      </c>
      <c r="K22" s="35" t="s">
        <v>21</v>
      </c>
      <c r="L22" s="62" t="s">
        <v>55</v>
      </c>
      <c r="M22" s="54" t="s">
        <v>56</v>
      </c>
      <c r="N22" s="55" t="s">
        <v>57</v>
      </c>
      <c r="O22" s="55"/>
      <c r="P22" s="60"/>
      <c r="Q22" s="75"/>
    </row>
    <row r="23" s="24" customFormat="1" ht="28" customHeight="1" spans="1:17">
      <c r="A23" s="39"/>
      <c r="B23" s="39"/>
      <c r="C23" s="35" t="s">
        <v>17</v>
      </c>
      <c r="D23" s="35" t="s">
        <v>31</v>
      </c>
      <c r="E23" s="37" t="s">
        <v>35</v>
      </c>
      <c r="F23" s="36">
        <v>6123</v>
      </c>
      <c r="G23" s="36">
        <v>30</v>
      </c>
      <c r="H23" s="36">
        <v>183690</v>
      </c>
      <c r="I23" s="36">
        <v>183690</v>
      </c>
      <c r="J23" s="35" t="s">
        <v>20</v>
      </c>
      <c r="K23" s="35" t="s">
        <v>21</v>
      </c>
      <c r="L23" s="63"/>
      <c r="M23" s="54" t="s">
        <v>56</v>
      </c>
      <c r="N23" s="55" t="s">
        <v>57</v>
      </c>
      <c r="O23" s="55"/>
      <c r="P23" s="60"/>
      <c r="Q23" s="75"/>
    </row>
    <row r="24" s="23" customFormat="1" ht="24" spans="1:17">
      <c r="A24" s="40"/>
      <c r="B24" s="40"/>
      <c r="C24" s="35" t="s">
        <v>17</v>
      </c>
      <c r="D24" s="35" t="s">
        <v>31</v>
      </c>
      <c r="E24" s="41" t="s">
        <v>58</v>
      </c>
      <c r="F24" s="36">
        <v>10812</v>
      </c>
      <c r="G24" s="42">
        <f>IF(D24="收发货人",30,20)</f>
        <v>30</v>
      </c>
      <c r="H24" s="36">
        <v>324360</v>
      </c>
      <c r="I24" s="42">
        <v>146570</v>
      </c>
      <c r="J24" s="35" t="s">
        <v>20</v>
      </c>
      <c r="K24" s="35" t="s">
        <v>21</v>
      </c>
      <c r="L24" s="64"/>
      <c r="M24" s="54" t="s">
        <v>56</v>
      </c>
      <c r="N24" s="55" t="s">
        <v>57</v>
      </c>
      <c r="O24" s="55"/>
      <c r="P24" s="60"/>
      <c r="Q24" s="75"/>
    </row>
    <row r="25" s="23" customFormat="1" ht="24" spans="1:17">
      <c r="A25" s="35">
        <f>MAX($A$3:A24)+1</f>
        <v>11</v>
      </c>
      <c r="B25" s="35" t="s">
        <v>59</v>
      </c>
      <c r="C25" s="35" t="s">
        <v>17</v>
      </c>
      <c r="D25" s="35" t="s">
        <v>31</v>
      </c>
      <c r="E25" s="7" t="s">
        <v>25</v>
      </c>
      <c r="F25" s="36">
        <v>336</v>
      </c>
      <c r="G25" s="36">
        <v>30</v>
      </c>
      <c r="H25" s="36">
        <v>10080</v>
      </c>
      <c r="I25" s="36">
        <v>10080</v>
      </c>
      <c r="J25" s="35" t="s">
        <v>20</v>
      </c>
      <c r="K25" s="35" t="s">
        <v>21</v>
      </c>
      <c r="L25" s="61"/>
      <c r="M25" s="54" t="s">
        <v>60</v>
      </c>
      <c r="N25" s="55" t="s">
        <v>61</v>
      </c>
      <c r="O25" s="55"/>
      <c r="P25" s="60"/>
      <c r="Q25" s="75"/>
    </row>
    <row r="26" ht="24" spans="1:17">
      <c r="A26" s="43">
        <f>MAX($A$3:A25)+1</f>
        <v>12</v>
      </c>
      <c r="B26" s="43" t="s">
        <v>62</v>
      </c>
      <c r="C26" s="35" t="s">
        <v>17</v>
      </c>
      <c r="D26" s="43" t="s">
        <v>31</v>
      </c>
      <c r="E26" s="41" t="s">
        <v>32</v>
      </c>
      <c r="F26" s="42">
        <v>302</v>
      </c>
      <c r="G26" s="42">
        <f t="shared" ref="G26:G34" si="0">IF(D26="收发货人",30,20)</f>
        <v>30</v>
      </c>
      <c r="H26" s="42">
        <v>9060</v>
      </c>
      <c r="I26" s="42">
        <f t="shared" ref="I26:I34" si="1">F26*G26</f>
        <v>9060</v>
      </c>
      <c r="J26" s="35" t="s">
        <v>20</v>
      </c>
      <c r="K26" s="35" t="s">
        <v>21</v>
      </c>
      <c r="L26" s="65"/>
      <c r="M26" s="66" t="s">
        <v>63</v>
      </c>
      <c r="N26" s="67" t="s">
        <v>64</v>
      </c>
      <c r="O26" s="67"/>
      <c r="P26" s="68"/>
      <c r="Q26" s="76"/>
    </row>
    <row r="27" ht="24" spans="1:17">
      <c r="A27" s="43"/>
      <c r="B27" s="43"/>
      <c r="C27" s="35" t="s">
        <v>17</v>
      </c>
      <c r="D27" s="43" t="s">
        <v>31</v>
      </c>
      <c r="E27" s="41" t="s">
        <v>35</v>
      </c>
      <c r="F27" s="42">
        <v>1370</v>
      </c>
      <c r="G27" s="42">
        <f t="shared" si="0"/>
        <v>30</v>
      </c>
      <c r="H27" s="42">
        <v>41100</v>
      </c>
      <c r="I27" s="42">
        <f t="shared" si="1"/>
        <v>41100</v>
      </c>
      <c r="J27" s="35" t="s">
        <v>20</v>
      </c>
      <c r="K27" s="35" t="s">
        <v>21</v>
      </c>
      <c r="L27" s="65"/>
      <c r="M27" s="66" t="s">
        <v>63</v>
      </c>
      <c r="N27" s="67" t="s">
        <v>64</v>
      </c>
      <c r="O27" s="67"/>
      <c r="P27" s="68"/>
      <c r="Q27" s="76"/>
    </row>
    <row r="28" s="25" customFormat="1" ht="24" spans="1:17">
      <c r="A28" s="43"/>
      <c r="B28" s="43"/>
      <c r="C28" s="35" t="s">
        <v>17</v>
      </c>
      <c r="D28" s="43" t="s">
        <v>31</v>
      </c>
      <c r="E28" s="41" t="s">
        <v>58</v>
      </c>
      <c r="F28" s="42">
        <v>1706</v>
      </c>
      <c r="G28" s="42">
        <f t="shared" si="0"/>
        <v>30</v>
      </c>
      <c r="H28" s="42">
        <v>51180</v>
      </c>
      <c r="I28" s="42">
        <f t="shared" si="1"/>
        <v>51180</v>
      </c>
      <c r="J28" s="35" t="s">
        <v>20</v>
      </c>
      <c r="K28" s="35" t="s">
        <v>21</v>
      </c>
      <c r="L28" s="69"/>
      <c r="M28" s="66" t="s">
        <v>63</v>
      </c>
      <c r="N28" s="67" t="s">
        <v>64</v>
      </c>
      <c r="O28" s="67"/>
      <c r="P28" s="68"/>
      <c r="Q28" s="76"/>
    </row>
    <row r="29" ht="24" spans="1:17">
      <c r="A29" s="35">
        <f>MAX($A$3:A28)+1</f>
        <v>13</v>
      </c>
      <c r="B29" s="35" t="s">
        <v>39</v>
      </c>
      <c r="C29" s="35" t="s">
        <v>17</v>
      </c>
      <c r="D29" s="35" t="s">
        <v>31</v>
      </c>
      <c r="E29" s="41" t="s">
        <v>35</v>
      </c>
      <c r="F29" s="36">
        <v>2907</v>
      </c>
      <c r="G29" s="42">
        <f t="shared" si="0"/>
        <v>30</v>
      </c>
      <c r="H29" s="36">
        <v>87210</v>
      </c>
      <c r="I29" s="42">
        <f t="shared" si="1"/>
        <v>87210</v>
      </c>
      <c r="J29" s="35" t="s">
        <v>20</v>
      </c>
      <c r="K29" s="35" t="s">
        <v>21</v>
      </c>
      <c r="L29" s="65"/>
      <c r="M29" s="54" t="s">
        <v>40</v>
      </c>
      <c r="N29" s="55" t="s">
        <v>41</v>
      </c>
      <c r="O29" s="55"/>
      <c r="P29" s="60"/>
      <c r="Q29" s="75"/>
    </row>
    <row r="30" ht="24" spans="1:17">
      <c r="A30" s="35"/>
      <c r="B30" s="35"/>
      <c r="C30" s="35" t="s">
        <v>17</v>
      </c>
      <c r="D30" s="35" t="s">
        <v>18</v>
      </c>
      <c r="E30" s="41" t="s">
        <v>35</v>
      </c>
      <c r="F30" s="36">
        <v>2843</v>
      </c>
      <c r="G30" s="42">
        <f t="shared" si="0"/>
        <v>20</v>
      </c>
      <c r="H30" s="36">
        <v>56860</v>
      </c>
      <c r="I30" s="42">
        <f t="shared" si="1"/>
        <v>56860</v>
      </c>
      <c r="J30" s="35" t="s">
        <v>20</v>
      </c>
      <c r="K30" s="35" t="s">
        <v>21</v>
      </c>
      <c r="L30" s="65"/>
      <c r="M30" s="54" t="s">
        <v>40</v>
      </c>
      <c r="N30" s="55" t="s">
        <v>41</v>
      </c>
      <c r="O30" s="55"/>
      <c r="P30" s="60"/>
      <c r="Q30" s="75"/>
    </row>
    <row r="31" ht="24" spans="1:17">
      <c r="A31" s="35"/>
      <c r="B31" s="35"/>
      <c r="C31" s="35" t="s">
        <v>17</v>
      </c>
      <c r="D31" s="35" t="s">
        <v>31</v>
      </c>
      <c r="E31" s="41" t="s">
        <v>58</v>
      </c>
      <c r="F31" s="36">
        <v>857</v>
      </c>
      <c r="G31" s="42">
        <f t="shared" si="0"/>
        <v>30</v>
      </c>
      <c r="H31" s="36">
        <v>25710</v>
      </c>
      <c r="I31" s="42">
        <f t="shared" si="1"/>
        <v>25710</v>
      </c>
      <c r="J31" s="35" t="s">
        <v>20</v>
      </c>
      <c r="K31" s="35" t="s">
        <v>21</v>
      </c>
      <c r="L31" s="65"/>
      <c r="M31" s="54" t="s">
        <v>40</v>
      </c>
      <c r="N31" s="55" t="s">
        <v>41</v>
      </c>
      <c r="O31" s="55"/>
      <c r="P31" s="60"/>
      <c r="Q31" s="75"/>
    </row>
    <row r="32" ht="24" spans="1:17">
      <c r="A32" s="35"/>
      <c r="B32" s="35"/>
      <c r="C32" s="35" t="s">
        <v>17</v>
      </c>
      <c r="D32" s="35" t="s">
        <v>18</v>
      </c>
      <c r="E32" s="41" t="s">
        <v>58</v>
      </c>
      <c r="F32" s="36">
        <v>634</v>
      </c>
      <c r="G32" s="42">
        <f t="shared" si="0"/>
        <v>20</v>
      </c>
      <c r="H32" s="36">
        <v>12680</v>
      </c>
      <c r="I32" s="42">
        <f t="shared" si="1"/>
        <v>12680</v>
      </c>
      <c r="J32" s="35" t="s">
        <v>20</v>
      </c>
      <c r="K32" s="35" t="s">
        <v>21</v>
      </c>
      <c r="L32" s="65"/>
      <c r="M32" s="54" t="s">
        <v>40</v>
      </c>
      <c r="N32" s="55" t="s">
        <v>41</v>
      </c>
      <c r="O32" s="55"/>
      <c r="P32" s="60"/>
      <c r="Q32" s="75"/>
    </row>
    <row r="33" ht="24" spans="1:17">
      <c r="A33" s="35">
        <f>MAX($A$3:A32)+1</f>
        <v>14</v>
      </c>
      <c r="B33" s="35" t="s">
        <v>65</v>
      </c>
      <c r="C33" s="35" t="s">
        <v>17</v>
      </c>
      <c r="D33" s="43" t="s">
        <v>31</v>
      </c>
      <c r="E33" s="41" t="s">
        <v>35</v>
      </c>
      <c r="F33" s="36">
        <v>164</v>
      </c>
      <c r="G33" s="42">
        <f t="shared" si="0"/>
        <v>30</v>
      </c>
      <c r="H33" s="36">
        <v>4920</v>
      </c>
      <c r="I33" s="42">
        <f t="shared" si="1"/>
        <v>4920</v>
      </c>
      <c r="J33" s="35" t="s">
        <v>20</v>
      </c>
      <c r="K33" s="35" t="s">
        <v>21</v>
      </c>
      <c r="L33" s="65"/>
      <c r="M33" s="54" t="s">
        <v>37</v>
      </c>
      <c r="N33" s="55" t="s">
        <v>66</v>
      </c>
      <c r="O33" s="55"/>
      <c r="P33" s="60"/>
      <c r="Q33" s="75"/>
    </row>
    <row r="34" ht="24" spans="1:17">
      <c r="A34" s="35"/>
      <c r="B34" s="35"/>
      <c r="C34" s="35" t="s">
        <v>17</v>
      </c>
      <c r="D34" s="43" t="s">
        <v>31</v>
      </c>
      <c r="E34" s="41" t="s">
        <v>58</v>
      </c>
      <c r="F34" s="36">
        <v>152</v>
      </c>
      <c r="G34" s="42">
        <f t="shared" si="0"/>
        <v>30</v>
      </c>
      <c r="H34" s="36">
        <v>4560</v>
      </c>
      <c r="I34" s="42">
        <f t="shared" si="1"/>
        <v>4560</v>
      </c>
      <c r="J34" s="35" t="s">
        <v>20</v>
      </c>
      <c r="K34" s="35" t="s">
        <v>21</v>
      </c>
      <c r="L34" s="65"/>
      <c r="M34" s="54" t="s">
        <v>37</v>
      </c>
      <c r="N34" s="55" t="s">
        <v>66</v>
      </c>
      <c r="O34" s="55"/>
      <c r="P34" s="60"/>
      <c r="Q34" s="75"/>
    </row>
    <row r="35" ht="24" spans="1:17">
      <c r="A35" s="35">
        <f>MAX($A$3:A34)+1</f>
        <v>15</v>
      </c>
      <c r="B35" s="35" t="s">
        <v>42</v>
      </c>
      <c r="C35" s="35" t="s">
        <v>17</v>
      </c>
      <c r="D35" s="35" t="s">
        <v>31</v>
      </c>
      <c r="E35" s="41" t="s">
        <v>35</v>
      </c>
      <c r="F35" s="36">
        <v>1316</v>
      </c>
      <c r="G35" s="42">
        <f t="shared" ref="G35:G53" si="2">IF(D35="收发货人",30,20)</f>
        <v>30</v>
      </c>
      <c r="H35" s="36">
        <v>39480</v>
      </c>
      <c r="I35" s="42">
        <f t="shared" ref="I35:I54" si="3">F35*G35</f>
        <v>39480</v>
      </c>
      <c r="J35" s="35" t="s">
        <v>20</v>
      </c>
      <c r="K35" s="35" t="s">
        <v>21</v>
      </c>
      <c r="L35" s="65"/>
      <c r="M35" s="54" t="s">
        <v>43</v>
      </c>
      <c r="N35" s="55" t="s">
        <v>44</v>
      </c>
      <c r="O35" s="55"/>
      <c r="P35" s="60"/>
      <c r="Q35" s="75"/>
    </row>
    <row r="36" ht="24" spans="1:17">
      <c r="A36" s="35">
        <f>MAX($A$3:A35)+1</f>
        <v>16</v>
      </c>
      <c r="B36" s="35" t="s">
        <v>67</v>
      </c>
      <c r="C36" s="35" t="s">
        <v>17</v>
      </c>
      <c r="D36" s="35" t="s">
        <v>31</v>
      </c>
      <c r="E36" s="41" t="s">
        <v>35</v>
      </c>
      <c r="F36" s="36">
        <v>282</v>
      </c>
      <c r="G36" s="42">
        <f t="shared" si="2"/>
        <v>30</v>
      </c>
      <c r="H36" s="36">
        <v>8460</v>
      </c>
      <c r="I36" s="42">
        <f t="shared" si="3"/>
        <v>8460</v>
      </c>
      <c r="J36" s="35" t="s">
        <v>20</v>
      </c>
      <c r="K36" s="35" t="s">
        <v>21</v>
      </c>
      <c r="L36" s="65"/>
      <c r="M36" s="54" t="s">
        <v>68</v>
      </c>
      <c r="N36" s="55" t="s">
        <v>69</v>
      </c>
      <c r="O36" s="55"/>
      <c r="P36" s="60"/>
      <c r="Q36" s="75"/>
    </row>
    <row r="37" ht="24" spans="1:17">
      <c r="A37" s="35"/>
      <c r="B37" s="35"/>
      <c r="C37" s="35" t="s">
        <v>17</v>
      </c>
      <c r="D37" s="35" t="s">
        <v>31</v>
      </c>
      <c r="E37" s="41" t="s">
        <v>58</v>
      </c>
      <c r="F37" s="36">
        <v>230</v>
      </c>
      <c r="G37" s="42">
        <f t="shared" si="2"/>
        <v>30</v>
      </c>
      <c r="H37" s="36">
        <v>6900</v>
      </c>
      <c r="I37" s="42">
        <f t="shared" si="3"/>
        <v>6900</v>
      </c>
      <c r="J37" s="35" t="s">
        <v>20</v>
      </c>
      <c r="K37" s="35" t="s">
        <v>21</v>
      </c>
      <c r="L37" s="65"/>
      <c r="M37" s="54" t="s">
        <v>68</v>
      </c>
      <c r="N37" s="55" t="s">
        <v>69</v>
      </c>
      <c r="O37" s="55"/>
      <c r="P37" s="60"/>
      <c r="Q37" s="75"/>
    </row>
    <row r="38" ht="24" spans="1:17">
      <c r="A38" s="35">
        <f>MAX($A$3:A37)+1</f>
        <v>17</v>
      </c>
      <c r="B38" s="35" t="s">
        <v>70</v>
      </c>
      <c r="C38" s="35" t="s">
        <v>17</v>
      </c>
      <c r="D38" s="43" t="s">
        <v>31</v>
      </c>
      <c r="E38" s="41" t="s">
        <v>19</v>
      </c>
      <c r="F38" s="36">
        <v>513</v>
      </c>
      <c r="G38" s="42">
        <f t="shared" si="2"/>
        <v>30</v>
      </c>
      <c r="H38" s="36">
        <v>15390</v>
      </c>
      <c r="I38" s="42">
        <f t="shared" si="3"/>
        <v>15390</v>
      </c>
      <c r="J38" s="35" t="s">
        <v>20</v>
      </c>
      <c r="K38" s="35" t="s">
        <v>21</v>
      </c>
      <c r="L38" s="65"/>
      <c r="M38" s="83" t="s">
        <v>71</v>
      </c>
      <c r="N38" s="55" t="s">
        <v>72</v>
      </c>
      <c r="O38" s="55"/>
      <c r="P38" s="60"/>
      <c r="Q38" s="75"/>
    </row>
    <row r="39" ht="24" spans="1:17">
      <c r="A39" s="35"/>
      <c r="B39" s="35"/>
      <c r="C39" s="35" t="s">
        <v>17</v>
      </c>
      <c r="D39" s="43" t="s">
        <v>31</v>
      </c>
      <c r="E39" s="41" t="s">
        <v>24</v>
      </c>
      <c r="F39" s="36">
        <v>788</v>
      </c>
      <c r="G39" s="42">
        <f t="shared" si="2"/>
        <v>30</v>
      </c>
      <c r="H39" s="36">
        <v>23640</v>
      </c>
      <c r="I39" s="42">
        <f t="shared" si="3"/>
        <v>23640</v>
      </c>
      <c r="J39" s="35" t="s">
        <v>20</v>
      </c>
      <c r="K39" s="35" t="s">
        <v>21</v>
      </c>
      <c r="L39" s="65"/>
      <c r="M39" s="83" t="s">
        <v>71</v>
      </c>
      <c r="N39" s="55" t="s">
        <v>72</v>
      </c>
      <c r="O39" s="55"/>
      <c r="P39" s="60"/>
      <c r="Q39" s="75"/>
    </row>
    <row r="40" ht="24" spans="1:17">
      <c r="A40" s="35"/>
      <c r="B40" s="35"/>
      <c r="C40" s="35" t="s">
        <v>17</v>
      </c>
      <c r="D40" s="43" t="s">
        <v>31</v>
      </c>
      <c r="E40" s="41" t="s">
        <v>25</v>
      </c>
      <c r="F40" s="36">
        <v>838</v>
      </c>
      <c r="G40" s="42">
        <f t="shared" si="2"/>
        <v>30</v>
      </c>
      <c r="H40" s="36">
        <v>25140</v>
      </c>
      <c r="I40" s="42">
        <f t="shared" si="3"/>
        <v>25140</v>
      </c>
      <c r="J40" s="35" t="s">
        <v>20</v>
      </c>
      <c r="K40" s="35" t="s">
        <v>21</v>
      </c>
      <c r="L40" s="65"/>
      <c r="M40" s="83" t="s">
        <v>71</v>
      </c>
      <c r="N40" s="55" t="s">
        <v>72</v>
      </c>
      <c r="O40" s="55"/>
      <c r="P40" s="60"/>
      <c r="Q40" s="75"/>
    </row>
    <row r="41" ht="24" spans="1:17">
      <c r="A41" s="35"/>
      <c r="B41" s="35"/>
      <c r="C41" s="35" t="s">
        <v>17</v>
      </c>
      <c r="D41" s="43" t="s">
        <v>31</v>
      </c>
      <c r="E41" s="41" t="s">
        <v>32</v>
      </c>
      <c r="F41" s="36">
        <v>482</v>
      </c>
      <c r="G41" s="42">
        <f t="shared" si="2"/>
        <v>30</v>
      </c>
      <c r="H41" s="36">
        <v>14460</v>
      </c>
      <c r="I41" s="42">
        <f t="shared" si="3"/>
        <v>14460</v>
      </c>
      <c r="J41" s="35" t="s">
        <v>20</v>
      </c>
      <c r="K41" s="35" t="s">
        <v>21</v>
      </c>
      <c r="L41" s="65"/>
      <c r="M41" s="83" t="s">
        <v>71</v>
      </c>
      <c r="N41" s="55" t="s">
        <v>72</v>
      </c>
      <c r="O41" s="55"/>
      <c r="P41" s="60"/>
      <c r="Q41" s="75"/>
    </row>
    <row r="42" ht="24" spans="1:17">
      <c r="A42" s="35"/>
      <c r="B42" s="35"/>
      <c r="C42" s="35" t="s">
        <v>17</v>
      </c>
      <c r="D42" s="43" t="s">
        <v>31</v>
      </c>
      <c r="E42" s="41" t="s">
        <v>35</v>
      </c>
      <c r="F42" s="36">
        <v>656</v>
      </c>
      <c r="G42" s="42">
        <f t="shared" si="2"/>
        <v>30</v>
      </c>
      <c r="H42" s="36">
        <v>19680</v>
      </c>
      <c r="I42" s="42">
        <f t="shared" si="3"/>
        <v>19680</v>
      </c>
      <c r="J42" s="35" t="s">
        <v>20</v>
      </c>
      <c r="K42" s="35" t="s">
        <v>21</v>
      </c>
      <c r="L42" s="65"/>
      <c r="M42" s="83" t="s">
        <v>71</v>
      </c>
      <c r="N42" s="55" t="s">
        <v>72</v>
      </c>
      <c r="O42" s="55"/>
      <c r="P42" s="60"/>
      <c r="Q42" s="75"/>
    </row>
    <row r="43" ht="24" spans="1:17">
      <c r="A43" s="35"/>
      <c r="B43" s="35"/>
      <c r="C43" s="35" t="s">
        <v>17</v>
      </c>
      <c r="D43" s="43" t="s">
        <v>31</v>
      </c>
      <c r="E43" s="41" t="s">
        <v>58</v>
      </c>
      <c r="F43" s="36">
        <v>339</v>
      </c>
      <c r="G43" s="42">
        <f t="shared" si="2"/>
        <v>30</v>
      </c>
      <c r="H43" s="36">
        <v>10170</v>
      </c>
      <c r="I43" s="42">
        <f t="shared" si="3"/>
        <v>10170</v>
      </c>
      <c r="J43" s="35" t="s">
        <v>20</v>
      </c>
      <c r="K43" s="35" t="s">
        <v>21</v>
      </c>
      <c r="L43" s="65"/>
      <c r="M43" s="83" t="s">
        <v>71</v>
      </c>
      <c r="N43" s="55" t="s">
        <v>72</v>
      </c>
      <c r="O43" s="55"/>
      <c r="P43" s="60"/>
      <c r="Q43" s="75"/>
    </row>
    <row r="44" ht="24" spans="1:17">
      <c r="A44" s="35">
        <f>MAX($A$3:A43)+1</f>
        <v>18</v>
      </c>
      <c r="B44" s="35" t="s">
        <v>73</v>
      </c>
      <c r="C44" s="35" t="s">
        <v>17</v>
      </c>
      <c r="D44" s="35" t="s">
        <v>31</v>
      </c>
      <c r="E44" s="41" t="s">
        <v>32</v>
      </c>
      <c r="F44" s="36">
        <v>513</v>
      </c>
      <c r="G44" s="42">
        <f t="shared" si="2"/>
        <v>30</v>
      </c>
      <c r="H44" s="36">
        <v>15390</v>
      </c>
      <c r="I44" s="42">
        <f t="shared" si="3"/>
        <v>15390</v>
      </c>
      <c r="J44" s="35" t="s">
        <v>20</v>
      </c>
      <c r="K44" s="35" t="s">
        <v>21</v>
      </c>
      <c r="L44" s="65"/>
      <c r="M44" s="57" t="s">
        <v>74</v>
      </c>
      <c r="N44" s="70" t="s">
        <v>75</v>
      </c>
      <c r="O44" s="70"/>
      <c r="P44" s="71"/>
      <c r="Q44" s="77"/>
    </row>
    <row r="45" ht="24" spans="1:17">
      <c r="A45" s="35"/>
      <c r="B45" s="35"/>
      <c r="C45" s="35" t="s">
        <v>17</v>
      </c>
      <c r="D45" s="35" t="s">
        <v>31</v>
      </c>
      <c r="E45" s="41" t="s">
        <v>35</v>
      </c>
      <c r="F45" s="36">
        <v>1171</v>
      </c>
      <c r="G45" s="42">
        <f t="shared" si="2"/>
        <v>30</v>
      </c>
      <c r="H45" s="36">
        <v>35130</v>
      </c>
      <c r="I45" s="42">
        <f t="shared" si="3"/>
        <v>35130</v>
      </c>
      <c r="J45" s="35" t="s">
        <v>20</v>
      </c>
      <c r="K45" s="35" t="s">
        <v>21</v>
      </c>
      <c r="L45" s="65"/>
      <c r="M45" s="57" t="s">
        <v>74</v>
      </c>
      <c r="N45" s="70" t="s">
        <v>75</v>
      </c>
      <c r="O45" s="70"/>
      <c r="P45" s="71"/>
      <c r="Q45" s="77"/>
    </row>
    <row r="46" ht="24" spans="1:17">
      <c r="A46" s="35"/>
      <c r="B46" s="35"/>
      <c r="C46" s="35" t="s">
        <v>17</v>
      </c>
      <c r="D46" s="35" t="s">
        <v>31</v>
      </c>
      <c r="E46" s="41" t="s">
        <v>58</v>
      </c>
      <c r="F46" s="36">
        <v>796</v>
      </c>
      <c r="G46" s="42">
        <f t="shared" si="2"/>
        <v>30</v>
      </c>
      <c r="H46" s="36">
        <v>23880</v>
      </c>
      <c r="I46" s="42">
        <f t="shared" si="3"/>
        <v>23880</v>
      </c>
      <c r="J46" s="35" t="s">
        <v>20</v>
      </c>
      <c r="K46" s="35" t="s">
        <v>21</v>
      </c>
      <c r="L46" s="65"/>
      <c r="M46" s="57" t="s">
        <v>74</v>
      </c>
      <c r="N46" s="70" t="s">
        <v>75</v>
      </c>
      <c r="O46" s="70"/>
      <c r="P46" s="71"/>
      <c r="Q46" s="77"/>
    </row>
    <row r="47" ht="24" spans="1:17">
      <c r="A47" s="35">
        <f>MAX($A$3:A46)+1</f>
        <v>19</v>
      </c>
      <c r="B47" s="35" t="s">
        <v>76</v>
      </c>
      <c r="C47" s="35" t="s">
        <v>17</v>
      </c>
      <c r="D47" s="35" t="s">
        <v>31</v>
      </c>
      <c r="E47" s="41" t="s">
        <v>19</v>
      </c>
      <c r="F47" s="36">
        <v>812</v>
      </c>
      <c r="G47" s="42">
        <f t="shared" si="2"/>
        <v>30</v>
      </c>
      <c r="H47" s="36">
        <v>24360</v>
      </c>
      <c r="I47" s="42">
        <f t="shared" si="3"/>
        <v>24360</v>
      </c>
      <c r="J47" s="35" t="s">
        <v>20</v>
      </c>
      <c r="K47" s="35" t="s">
        <v>21</v>
      </c>
      <c r="L47" s="65"/>
      <c r="M47" s="83" t="s">
        <v>77</v>
      </c>
      <c r="N47" s="55" t="s">
        <v>78</v>
      </c>
      <c r="O47" s="55"/>
      <c r="P47" s="60"/>
      <c r="Q47" s="75"/>
    </row>
    <row r="48" ht="24" spans="1:17">
      <c r="A48" s="35"/>
      <c r="B48" s="35"/>
      <c r="C48" s="35" t="s">
        <v>17</v>
      </c>
      <c r="D48" s="35" t="s">
        <v>31</v>
      </c>
      <c r="E48" s="41" t="s">
        <v>24</v>
      </c>
      <c r="F48" s="36">
        <v>350</v>
      </c>
      <c r="G48" s="42">
        <f t="shared" si="2"/>
        <v>30</v>
      </c>
      <c r="H48" s="36">
        <v>10500</v>
      </c>
      <c r="I48" s="42">
        <f t="shared" si="3"/>
        <v>10500</v>
      </c>
      <c r="J48" s="35" t="s">
        <v>20</v>
      </c>
      <c r="K48" s="35" t="s">
        <v>21</v>
      </c>
      <c r="L48" s="65"/>
      <c r="M48" s="83" t="s">
        <v>77</v>
      </c>
      <c r="N48" s="55" t="s">
        <v>78</v>
      </c>
      <c r="O48" s="55"/>
      <c r="P48" s="60"/>
      <c r="Q48" s="75"/>
    </row>
    <row r="49" ht="24" spans="1:17">
      <c r="A49" s="35"/>
      <c r="B49" s="35"/>
      <c r="C49" s="35" t="s">
        <v>17</v>
      </c>
      <c r="D49" s="35" t="s">
        <v>31</v>
      </c>
      <c r="E49" s="41" t="s">
        <v>58</v>
      </c>
      <c r="F49" s="36">
        <v>499</v>
      </c>
      <c r="G49" s="42">
        <f t="shared" si="2"/>
        <v>30</v>
      </c>
      <c r="H49" s="36">
        <v>14970</v>
      </c>
      <c r="I49" s="42">
        <f t="shared" si="3"/>
        <v>14970</v>
      </c>
      <c r="J49" s="35" t="s">
        <v>20</v>
      </c>
      <c r="K49" s="35" t="s">
        <v>21</v>
      </c>
      <c r="L49" s="65"/>
      <c r="M49" s="83" t="s">
        <v>77</v>
      </c>
      <c r="N49" s="55" t="s">
        <v>78</v>
      </c>
      <c r="O49" s="55"/>
      <c r="P49" s="60"/>
      <c r="Q49" s="75"/>
    </row>
    <row r="50" ht="24" spans="1:17">
      <c r="A50" s="43">
        <f>MAX($A$3:A49)+1</f>
        <v>20</v>
      </c>
      <c r="B50" s="43" t="s">
        <v>79</v>
      </c>
      <c r="C50" s="35" t="s">
        <v>17</v>
      </c>
      <c r="D50" s="43" t="s">
        <v>31</v>
      </c>
      <c r="E50" s="44" t="s">
        <v>80</v>
      </c>
      <c r="F50" s="42">
        <v>1012.198</v>
      </c>
      <c r="G50" s="42">
        <f t="shared" si="2"/>
        <v>30</v>
      </c>
      <c r="H50" s="42">
        <v>30365</v>
      </c>
      <c r="I50" s="42">
        <v>30365</v>
      </c>
      <c r="J50" s="35" t="s">
        <v>20</v>
      </c>
      <c r="K50" s="35" t="s">
        <v>21</v>
      </c>
      <c r="L50" s="65"/>
      <c r="M50" s="83" t="s">
        <v>81</v>
      </c>
      <c r="N50" s="55" t="s">
        <v>82</v>
      </c>
      <c r="O50" s="55"/>
      <c r="P50" s="60"/>
      <c r="Q50" s="75"/>
    </row>
    <row r="51" ht="24" spans="1:17">
      <c r="A51" s="43"/>
      <c r="B51" s="43"/>
      <c r="C51" s="35" t="s">
        <v>17</v>
      </c>
      <c r="D51" s="43" t="s">
        <v>31</v>
      </c>
      <c r="E51" s="44" t="s">
        <v>83</v>
      </c>
      <c r="F51" s="42">
        <v>233.233</v>
      </c>
      <c r="G51" s="42">
        <f t="shared" si="2"/>
        <v>30</v>
      </c>
      <c r="H51" s="42">
        <v>6996</v>
      </c>
      <c r="I51" s="42">
        <v>6996</v>
      </c>
      <c r="J51" s="35" t="s">
        <v>20</v>
      </c>
      <c r="K51" s="35" t="s">
        <v>21</v>
      </c>
      <c r="L51" s="65"/>
      <c r="M51" s="83" t="s">
        <v>81</v>
      </c>
      <c r="N51" s="55" t="s">
        <v>82</v>
      </c>
      <c r="O51" s="55"/>
      <c r="P51" s="60"/>
      <c r="Q51" s="75"/>
    </row>
    <row r="52" ht="24" spans="1:17">
      <c r="A52" s="43"/>
      <c r="B52" s="43"/>
      <c r="C52" s="35" t="s">
        <v>17</v>
      </c>
      <c r="D52" s="43" t="s">
        <v>18</v>
      </c>
      <c r="E52" s="44" t="s">
        <v>83</v>
      </c>
      <c r="F52" s="42">
        <v>233.233</v>
      </c>
      <c r="G52" s="42">
        <f t="shared" si="2"/>
        <v>20</v>
      </c>
      <c r="H52" s="42">
        <v>4664</v>
      </c>
      <c r="I52" s="42">
        <v>4664</v>
      </c>
      <c r="J52" s="35" t="s">
        <v>20</v>
      </c>
      <c r="K52" s="35" t="s">
        <v>21</v>
      </c>
      <c r="L52" s="65"/>
      <c r="M52" s="83" t="s">
        <v>81</v>
      </c>
      <c r="N52" s="55" t="s">
        <v>82</v>
      </c>
      <c r="O52" s="55"/>
      <c r="P52" s="60"/>
      <c r="Q52" s="75"/>
    </row>
    <row r="53" ht="24" spans="1:17">
      <c r="A53" s="43"/>
      <c r="B53" s="43"/>
      <c r="C53" s="35" t="s">
        <v>17</v>
      </c>
      <c r="D53" s="43" t="s">
        <v>18</v>
      </c>
      <c r="E53" s="44" t="s">
        <v>80</v>
      </c>
      <c r="F53" s="42">
        <v>1012.198</v>
      </c>
      <c r="G53" s="42">
        <f t="shared" si="2"/>
        <v>20</v>
      </c>
      <c r="H53" s="42">
        <v>20243</v>
      </c>
      <c r="I53" s="42">
        <v>20243</v>
      </c>
      <c r="J53" s="35" t="s">
        <v>20</v>
      </c>
      <c r="K53" s="35" t="s">
        <v>21</v>
      </c>
      <c r="L53" s="65"/>
      <c r="M53" s="83" t="s">
        <v>81</v>
      </c>
      <c r="N53" s="55" t="s">
        <v>82</v>
      </c>
      <c r="O53" s="55"/>
      <c r="P53" s="60"/>
      <c r="Q53" s="75"/>
    </row>
    <row r="54" ht="24" spans="1:17">
      <c r="A54" s="43">
        <f>MAX($A$3:A53)+1</f>
        <v>21</v>
      </c>
      <c r="B54" s="43" t="s">
        <v>84</v>
      </c>
      <c r="C54" s="35" t="s">
        <v>17</v>
      </c>
      <c r="D54" s="43" t="s">
        <v>31</v>
      </c>
      <c r="E54" s="44" t="s">
        <v>83</v>
      </c>
      <c r="F54" s="42">
        <v>261</v>
      </c>
      <c r="G54" s="42">
        <f t="shared" ref="G54:G86" si="4">IF(D54="收发货人",30,20)</f>
        <v>30</v>
      </c>
      <c r="H54" s="42">
        <v>7830</v>
      </c>
      <c r="I54" s="42">
        <f t="shared" ref="I54:I103" si="5">F54*G54</f>
        <v>7830</v>
      </c>
      <c r="J54" s="35" t="s">
        <v>20</v>
      </c>
      <c r="K54" s="35" t="s">
        <v>21</v>
      </c>
      <c r="L54" s="65"/>
      <c r="M54" s="83" t="s">
        <v>85</v>
      </c>
      <c r="N54" s="55" t="s">
        <v>86</v>
      </c>
      <c r="O54" s="55"/>
      <c r="P54" s="60"/>
      <c r="Q54" s="75"/>
    </row>
    <row r="55" ht="24" spans="1:17">
      <c r="A55" s="43">
        <f>MAX($A$3:A54)+1</f>
        <v>22</v>
      </c>
      <c r="B55" s="43" t="s">
        <v>87</v>
      </c>
      <c r="C55" s="35" t="s">
        <v>17</v>
      </c>
      <c r="D55" s="43" t="s">
        <v>18</v>
      </c>
      <c r="E55" s="44" t="s">
        <v>88</v>
      </c>
      <c r="F55" s="42">
        <v>285</v>
      </c>
      <c r="G55" s="42">
        <f t="shared" si="4"/>
        <v>20</v>
      </c>
      <c r="H55" s="42">
        <v>5700</v>
      </c>
      <c r="I55" s="42">
        <f t="shared" si="5"/>
        <v>5700</v>
      </c>
      <c r="J55" s="35" t="s">
        <v>20</v>
      </c>
      <c r="K55" s="35" t="s">
        <v>21</v>
      </c>
      <c r="L55" s="65"/>
      <c r="M55" s="83" t="s">
        <v>89</v>
      </c>
      <c r="N55" s="55" t="s">
        <v>29</v>
      </c>
      <c r="O55" s="55"/>
      <c r="P55" s="60"/>
      <c r="Q55" s="75"/>
    </row>
    <row r="56" ht="24" spans="1:17">
      <c r="A56" s="43"/>
      <c r="B56" s="43"/>
      <c r="C56" s="35" t="s">
        <v>17</v>
      </c>
      <c r="D56" s="43" t="s">
        <v>18</v>
      </c>
      <c r="E56" s="44" t="s">
        <v>90</v>
      </c>
      <c r="F56" s="42">
        <v>307</v>
      </c>
      <c r="G56" s="42">
        <f t="shared" si="4"/>
        <v>20</v>
      </c>
      <c r="H56" s="42">
        <v>6140</v>
      </c>
      <c r="I56" s="42">
        <f t="shared" si="5"/>
        <v>6140</v>
      </c>
      <c r="J56" s="35" t="s">
        <v>20</v>
      </c>
      <c r="K56" s="35" t="s">
        <v>21</v>
      </c>
      <c r="L56" s="65"/>
      <c r="M56" s="83" t="s">
        <v>89</v>
      </c>
      <c r="N56" s="55" t="s">
        <v>29</v>
      </c>
      <c r="O56" s="55"/>
      <c r="P56" s="60"/>
      <c r="Q56" s="75"/>
    </row>
    <row r="57" ht="24" spans="1:17">
      <c r="A57" s="43"/>
      <c r="B57" s="43"/>
      <c r="C57" s="35" t="s">
        <v>17</v>
      </c>
      <c r="D57" s="43" t="s">
        <v>18</v>
      </c>
      <c r="E57" s="44" t="s">
        <v>80</v>
      </c>
      <c r="F57" s="42">
        <v>392</v>
      </c>
      <c r="G57" s="42">
        <f t="shared" si="4"/>
        <v>20</v>
      </c>
      <c r="H57" s="42">
        <v>7840</v>
      </c>
      <c r="I57" s="42">
        <f t="shared" si="5"/>
        <v>7840</v>
      </c>
      <c r="J57" s="35" t="s">
        <v>20</v>
      </c>
      <c r="K57" s="35" t="s">
        <v>21</v>
      </c>
      <c r="L57" s="65"/>
      <c r="M57" s="83" t="s">
        <v>89</v>
      </c>
      <c r="N57" s="55" t="s">
        <v>29</v>
      </c>
      <c r="O57" s="55"/>
      <c r="P57" s="60"/>
      <c r="Q57" s="75"/>
    </row>
    <row r="58" ht="24" spans="1:17">
      <c r="A58" s="45">
        <f>MAX($A$3:A57)+1</f>
        <v>23</v>
      </c>
      <c r="B58" s="45" t="s">
        <v>91</v>
      </c>
      <c r="C58" s="35" t="s">
        <v>17</v>
      </c>
      <c r="D58" s="43" t="s">
        <v>18</v>
      </c>
      <c r="E58" s="44" t="s">
        <v>83</v>
      </c>
      <c r="F58" s="42">
        <v>425</v>
      </c>
      <c r="G58" s="42">
        <f t="shared" si="4"/>
        <v>20</v>
      </c>
      <c r="H58" s="42">
        <v>8500</v>
      </c>
      <c r="I58" s="42">
        <f t="shared" si="5"/>
        <v>8500</v>
      </c>
      <c r="J58" s="35" t="s">
        <v>20</v>
      </c>
      <c r="K58" s="35" t="s">
        <v>21</v>
      </c>
      <c r="L58" s="65"/>
      <c r="M58" s="83" t="s">
        <v>92</v>
      </c>
      <c r="N58" s="55" t="s">
        <v>93</v>
      </c>
      <c r="O58" s="55"/>
      <c r="P58" s="60"/>
      <c r="Q58" s="75"/>
    </row>
    <row r="59" ht="24" spans="1:17">
      <c r="A59" s="46"/>
      <c r="B59" s="46"/>
      <c r="C59" s="35" t="s">
        <v>17</v>
      </c>
      <c r="D59" s="43" t="s">
        <v>18</v>
      </c>
      <c r="E59" s="44" t="s">
        <v>94</v>
      </c>
      <c r="F59" s="42">
        <v>7958</v>
      </c>
      <c r="G59" s="42">
        <f t="shared" si="4"/>
        <v>20</v>
      </c>
      <c r="H59" s="42">
        <v>159160</v>
      </c>
      <c r="I59" s="42">
        <f t="shared" si="5"/>
        <v>159160</v>
      </c>
      <c r="J59" s="35" t="s">
        <v>20</v>
      </c>
      <c r="K59" s="35" t="s">
        <v>21</v>
      </c>
      <c r="L59" s="65"/>
      <c r="M59" s="83" t="s">
        <v>92</v>
      </c>
      <c r="N59" s="55" t="s">
        <v>93</v>
      </c>
      <c r="O59" s="55"/>
      <c r="P59" s="60"/>
      <c r="Q59" s="75"/>
    </row>
    <row r="60" ht="24" spans="1:17">
      <c r="A60" s="43">
        <f>MAX($A$3:A58)+1</f>
        <v>24</v>
      </c>
      <c r="B60" s="43" t="s">
        <v>95</v>
      </c>
      <c r="C60" s="35" t="s">
        <v>17</v>
      </c>
      <c r="D60" s="43" t="s">
        <v>18</v>
      </c>
      <c r="E60" s="44" t="s">
        <v>96</v>
      </c>
      <c r="F60" s="42">
        <v>218</v>
      </c>
      <c r="G60" s="42">
        <f t="shared" si="4"/>
        <v>20</v>
      </c>
      <c r="H60" s="42">
        <v>4360</v>
      </c>
      <c r="I60" s="42">
        <f t="shared" si="5"/>
        <v>4360</v>
      </c>
      <c r="J60" s="35" t="s">
        <v>20</v>
      </c>
      <c r="K60" s="35" t="s">
        <v>21</v>
      </c>
      <c r="L60" s="65"/>
      <c r="M60" s="83" t="s">
        <v>89</v>
      </c>
      <c r="N60" s="55" t="s">
        <v>97</v>
      </c>
      <c r="O60" s="55"/>
      <c r="P60" s="60"/>
      <c r="Q60" s="75"/>
    </row>
    <row r="61" ht="24" spans="1:17">
      <c r="A61" s="43"/>
      <c r="B61" s="43"/>
      <c r="C61" s="35" t="s">
        <v>17</v>
      </c>
      <c r="D61" s="43" t="s">
        <v>18</v>
      </c>
      <c r="E61" s="44" t="s">
        <v>83</v>
      </c>
      <c r="F61" s="42">
        <v>217</v>
      </c>
      <c r="G61" s="42">
        <f t="shared" si="4"/>
        <v>20</v>
      </c>
      <c r="H61" s="42">
        <v>4340</v>
      </c>
      <c r="I61" s="42">
        <f t="shared" si="5"/>
        <v>4340</v>
      </c>
      <c r="J61" s="35" t="s">
        <v>20</v>
      </c>
      <c r="K61" s="35" t="s">
        <v>21</v>
      </c>
      <c r="L61" s="65"/>
      <c r="M61" s="83" t="s">
        <v>89</v>
      </c>
      <c r="N61" s="55" t="s">
        <v>97</v>
      </c>
      <c r="O61" s="55"/>
      <c r="P61" s="60"/>
      <c r="Q61" s="75"/>
    </row>
    <row r="62" ht="24" spans="1:17">
      <c r="A62" s="43">
        <f>MAX($A$3:A61)+1</f>
        <v>25</v>
      </c>
      <c r="B62" s="43" t="s">
        <v>84</v>
      </c>
      <c r="C62" s="35" t="s">
        <v>17</v>
      </c>
      <c r="D62" s="43" t="s">
        <v>31</v>
      </c>
      <c r="E62" s="44" t="s">
        <v>94</v>
      </c>
      <c r="F62" s="42">
        <v>304</v>
      </c>
      <c r="G62" s="42">
        <f t="shared" si="4"/>
        <v>30</v>
      </c>
      <c r="H62" s="42">
        <v>9120</v>
      </c>
      <c r="I62" s="42">
        <f t="shared" si="5"/>
        <v>9120</v>
      </c>
      <c r="J62" s="35" t="s">
        <v>20</v>
      </c>
      <c r="K62" s="35" t="s">
        <v>21</v>
      </c>
      <c r="L62" s="65"/>
      <c r="M62" s="83" t="s">
        <v>85</v>
      </c>
      <c r="N62" s="55" t="s">
        <v>86</v>
      </c>
      <c r="O62" s="55"/>
      <c r="P62" s="60"/>
      <c r="Q62" s="75"/>
    </row>
    <row r="63" ht="24" spans="1:17">
      <c r="A63" s="43">
        <f>MAX($A$3:A62)+1</f>
        <v>26</v>
      </c>
      <c r="B63" s="43" t="s">
        <v>98</v>
      </c>
      <c r="C63" s="35" t="s">
        <v>17</v>
      </c>
      <c r="D63" s="43" t="s">
        <v>31</v>
      </c>
      <c r="E63" s="44" t="s">
        <v>94</v>
      </c>
      <c r="F63" s="42">
        <v>196.2</v>
      </c>
      <c r="G63" s="42">
        <f t="shared" si="4"/>
        <v>30</v>
      </c>
      <c r="H63" s="42">
        <v>5886</v>
      </c>
      <c r="I63" s="42">
        <f t="shared" si="5"/>
        <v>5886</v>
      </c>
      <c r="J63" s="35" t="s">
        <v>20</v>
      </c>
      <c r="K63" s="35" t="s">
        <v>21</v>
      </c>
      <c r="L63" s="65"/>
      <c r="M63" s="83" t="s">
        <v>99</v>
      </c>
      <c r="N63" s="55" t="s">
        <v>100</v>
      </c>
      <c r="O63" s="55"/>
      <c r="P63" s="60"/>
      <c r="Q63" s="75"/>
    </row>
    <row r="64" ht="24" spans="1:17">
      <c r="A64" s="43">
        <f>MAX($A$3:A63)+1</f>
        <v>27</v>
      </c>
      <c r="B64" s="43" t="s">
        <v>101</v>
      </c>
      <c r="C64" s="35" t="s">
        <v>17</v>
      </c>
      <c r="D64" s="43" t="s">
        <v>18</v>
      </c>
      <c r="E64" s="44" t="s">
        <v>94</v>
      </c>
      <c r="F64" s="42">
        <v>2600</v>
      </c>
      <c r="G64" s="42">
        <f t="shared" si="4"/>
        <v>20</v>
      </c>
      <c r="H64" s="42">
        <v>52000</v>
      </c>
      <c r="I64" s="42">
        <f t="shared" si="5"/>
        <v>52000</v>
      </c>
      <c r="J64" s="35" t="s">
        <v>20</v>
      </c>
      <c r="K64" s="35" t="s">
        <v>21</v>
      </c>
      <c r="L64" s="65"/>
      <c r="M64" s="83" t="s">
        <v>102</v>
      </c>
      <c r="N64" s="55" t="s">
        <v>103</v>
      </c>
      <c r="O64" s="55"/>
      <c r="P64" s="60"/>
      <c r="Q64" s="75"/>
    </row>
    <row r="65" ht="24" spans="1:17">
      <c r="A65" s="43">
        <f>MAX($A$3:A64)+1</f>
        <v>28</v>
      </c>
      <c r="B65" s="43" t="s">
        <v>104</v>
      </c>
      <c r="C65" s="35" t="s">
        <v>17</v>
      </c>
      <c r="D65" s="43" t="s">
        <v>18</v>
      </c>
      <c r="E65" s="44" t="s">
        <v>90</v>
      </c>
      <c r="F65" s="42">
        <v>761</v>
      </c>
      <c r="G65" s="42">
        <f t="shared" si="4"/>
        <v>20</v>
      </c>
      <c r="H65" s="42">
        <v>15220</v>
      </c>
      <c r="I65" s="42">
        <f t="shared" si="5"/>
        <v>15220</v>
      </c>
      <c r="J65" s="35" t="s">
        <v>20</v>
      </c>
      <c r="K65" s="35" t="s">
        <v>21</v>
      </c>
      <c r="L65" s="65"/>
      <c r="M65" s="83" t="s">
        <v>105</v>
      </c>
      <c r="N65" s="55" t="s">
        <v>106</v>
      </c>
      <c r="O65" s="55"/>
      <c r="P65" s="60"/>
      <c r="Q65" s="75"/>
    </row>
    <row r="66" ht="24" spans="1:17">
      <c r="A66" s="43"/>
      <c r="B66" s="43"/>
      <c r="C66" s="35" t="s">
        <v>17</v>
      </c>
      <c r="D66" s="43" t="s">
        <v>18</v>
      </c>
      <c r="E66" s="44" t="s">
        <v>80</v>
      </c>
      <c r="F66" s="42">
        <v>826</v>
      </c>
      <c r="G66" s="42">
        <f t="shared" si="4"/>
        <v>20</v>
      </c>
      <c r="H66" s="42">
        <v>16520</v>
      </c>
      <c r="I66" s="42">
        <f t="shared" si="5"/>
        <v>16520</v>
      </c>
      <c r="J66" s="35" t="s">
        <v>20</v>
      </c>
      <c r="K66" s="35" t="s">
        <v>21</v>
      </c>
      <c r="L66" s="65"/>
      <c r="M66" s="83" t="s">
        <v>105</v>
      </c>
      <c r="N66" s="55" t="s">
        <v>106</v>
      </c>
      <c r="O66" s="55"/>
      <c r="P66" s="60"/>
      <c r="Q66" s="75"/>
    </row>
    <row r="67" ht="24" spans="1:17">
      <c r="A67" s="43"/>
      <c r="B67" s="43"/>
      <c r="C67" s="35" t="s">
        <v>17</v>
      </c>
      <c r="D67" s="43" t="s">
        <v>18</v>
      </c>
      <c r="E67" s="44" t="s">
        <v>88</v>
      </c>
      <c r="F67" s="42">
        <v>698</v>
      </c>
      <c r="G67" s="42">
        <f t="shared" si="4"/>
        <v>20</v>
      </c>
      <c r="H67" s="42">
        <v>13960</v>
      </c>
      <c r="I67" s="42">
        <f t="shared" si="5"/>
        <v>13960</v>
      </c>
      <c r="J67" s="35" t="s">
        <v>20</v>
      </c>
      <c r="K67" s="35" t="s">
        <v>21</v>
      </c>
      <c r="L67" s="65"/>
      <c r="M67" s="83" t="s">
        <v>105</v>
      </c>
      <c r="N67" s="55" t="s">
        <v>106</v>
      </c>
      <c r="O67" s="55"/>
      <c r="P67" s="60"/>
      <c r="Q67" s="75"/>
    </row>
    <row r="68" ht="24" spans="1:17">
      <c r="A68" s="43"/>
      <c r="B68" s="43"/>
      <c r="C68" s="35" t="s">
        <v>17</v>
      </c>
      <c r="D68" s="43" t="s">
        <v>18</v>
      </c>
      <c r="E68" s="44" t="s">
        <v>83</v>
      </c>
      <c r="F68" s="42">
        <v>578</v>
      </c>
      <c r="G68" s="42">
        <f t="shared" si="4"/>
        <v>20</v>
      </c>
      <c r="H68" s="42">
        <v>11560</v>
      </c>
      <c r="I68" s="42">
        <f t="shared" si="5"/>
        <v>11560</v>
      </c>
      <c r="J68" s="35" t="s">
        <v>20</v>
      </c>
      <c r="K68" s="35" t="s">
        <v>21</v>
      </c>
      <c r="L68" s="65"/>
      <c r="M68" s="83" t="s">
        <v>105</v>
      </c>
      <c r="N68" s="55" t="s">
        <v>106</v>
      </c>
      <c r="O68" s="55"/>
      <c r="P68" s="60"/>
      <c r="Q68" s="75"/>
    </row>
    <row r="69" ht="24" spans="1:17">
      <c r="A69" s="43"/>
      <c r="B69" s="43"/>
      <c r="C69" s="35" t="s">
        <v>17</v>
      </c>
      <c r="D69" s="43" t="s">
        <v>18</v>
      </c>
      <c r="E69" s="44" t="s">
        <v>96</v>
      </c>
      <c r="F69" s="42">
        <v>480</v>
      </c>
      <c r="G69" s="42">
        <f t="shared" si="4"/>
        <v>20</v>
      </c>
      <c r="H69" s="42">
        <v>9600</v>
      </c>
      <c r="I69" s="42">
        <f t="shared" si="5"/>
        <v>9600</v>
      </c>
      <c r="J69" s="35" t="s">
        <v>20</v>
      </c>
      <c r="K69" s="35" t="s">
        <v>21</v>
      </c>
      <c r="L69" s="65"/>
      <c r="M69" s="83" t="s">
        <v>105</v>
      </c>
      <c r="N69" s="55" t="s">
        <v>106</v>
      </c>
      <c r="O69" s="55"/>
      <c r="P69" s="60"/>
      <c r="Q69" s="75"/>
    </row>
    <row r="70" ht="24" spans="1:17">
      <c r="A70" s="43"/>
      <c r="B70" s="43"/>
      <c r="C70" s="35" t="s">
        <v>17</v>
      </c>
      <c r="D70" s="43" t="s">
        <v>18</v>
      </c>
      <c r="E70" s="44" t="s">
        <v>94</v>
      </c>
      <c r="F70" s="42">
        <v>430</v>
      </c>
      <c r="G70" s="42">
        <f t="shared" si="4"/>
        <v>20</v>
      </c>
      <c r="H70" s="42">
        <v>8600</v>
      </c>
      <c r="I70" s="42">
        <f t="shared" si="5"/>
        <v>8600</v>
      </c>
      <c r="J70" s="35" t="s">
        <v>20</v>
      </c>
      <c r="K70" s="35" t="s">
        <v>21</v>
      </c>
      <c r="L70" s="65"/>
      <c r="M70" s="83" t="s">
        <v>105</v>
      </c>
      <c r="N70" s="55" t="s">
        <v>106</v>
      </c>
      <c r="O70" s="55"/>
      <c r="P70" s="60"/>
      <c r="Q70" s="75"/>
    </row>
    <row r="71" ht="24" spans="1:17">
      <c r="A71" s="43">
        <f>MAX($A$3:A70)+1</f>
        <v>29</v>
      </c>
      <c r="B71" s="43" t="s">
        <v>107</v>
      </c>
      <c r="C71" s="35" t="s">
        <v>17</v>
      </c>
      <c r="D71" s="43" t="s">
        <v>18</v>
      </c>
      <c r="E71" s="44" t="s">
        <v>80</v>
      </c>
      <c r="F71" s="42">
        <v>669</v>
      </c>
      <c r="G71" s="42">
        <f t="shared" si="4"/>
        <v>20</v>
      </c>
      <c r="H71" s="42">
        <v>13380</v>
      </c>
      <c r="I71" s="42">
        <f t="shared" si="5"/>
        <v>13380</v>
      </c>
      <c r="J71" s="35" t="s">
        <v>20</v>
      </c>
      <c r="K71" s="35" t="s">
        <v>21</v>
      </c>
      <c r="L71" s="65"/>
      <c r="M71" s="83" t="s">
        <v>108</v>
      </c>
      <c r="N71" s="55" t="s">
        <v>109</v>
      </c>
      <c r="O71" s="55"/>
      <c r="P71" s="60"/>
      <c r="Q71" s="75"/>
    </row>
    <row r="72" ht="24" spans="1:17">
      <c r="A72" s="43"/>
      <c r="B72" s="43"/>
      <c r="C72" s="35" t="s">
        <v>17</v>
      </c>
      <c r="D72" s="43" t="s">
        <v>18</v>
      </c>
      <c r="E72" s="44" t="s">
        <v>88</v>
      </c>
      <c r="F72" s="42">
        <v>692</v>
      </c>
      <c r="G72" s="42">
        <f t="shared" si="4"/>
        <v>20</v>
      </c>
      <c r="H72" s="42">
        <v>13840</v>
      </c>
      <c r="I72" s="42">
        <f t="shared" si="5"/>
        <v>13840</v>
      </c>
      <c r="J72" s="35" t="s">
        <v>20</v>
      </c>
      <c r="K72" s="35" t="s">
        <v>21</v>
      </c>
      <c r="L72" s="65"/>
      <c r="M72" s="83" t="s">
        <v>108</v>
      </c>
      <c r="N72" s="55" t="s">
        <v>109</v>
      </c>
      <c r="O72" s="55"/>
      <c r="P72" s="60"/>
      <c r="Q72" s="75"/>
    </row>
    <row r="73" ht="24" spans="1:17">
      <c r="A73" s="43"/>
      <c r="B73" s="43"/>
      <c r="C73" s="35" t="s">
        <v>17</v>
      </c>
      <c r="D73" s="43" t="s">
        <v>18</v>
      </c>
      <c r="E73" s="44" t="s">
        <v>94</v>
      </c>
      <c r="F73" s="42">
        <v>314</v>
      </c>
      <c r="G73" s="42">
        <f t="shared" si="4"/>
        <v>20</v>
      </c>
      <c r="H73" s="42">
        <v>6280</v>
      </c>
      <c r="I73" s="42">
        <f t="shared" si="5"/>
        <v>6280</v>
      </c>
      <c r="J73" s="35" t="s">
        <v>20</v>
      </c>
      <c r="K73" s="35" t="s">
        <v>21</v>
      </c>
      <c r="L73" s="65"/>
      <c r="M73" s="83" t="s">
        <v>108</v>
      </c>
      <c r="N73" s="55" t="s">
        <v>109</v>
      </c>
      <c r="O73" s="55"/>
      <c r="P73" s="60"/>
      <c r="Q73" s="75"/>
    </row>
    <row r="74" ht="24" spans="1:17">
      <c r="A74" s="43"/>
      <c r="B74" s="43"/>
      <c r="C74" s="35" t="s">
        <v>17</v>
      </c>
      <c r="D74" s="43" t="s">
        <v>18</v>
      </c>
      <c r="E74" s="44" t="s">
        <v>96</v>
      </c>
      <c r="F74" s="42">
        <v>589</v>
      </c>
      <c r="G74" s="42">
        <f t="shared" si="4"/>
        <v>20</v>
      </c>
      <c r="H74" s="42">
        <v>11780</v>
      </c>
      <c r="I74" s="42">
        <f t="shared" si="5"/>
        <v>11780</v>
      </c>
      <c r="J74" s="35" t="s">
        <v>20</v>
      </c>
      <c r="K74" s="35" t="s">
        <v>21</v>
      </c>
      <c r="L74" s="65"/>
      <c r="M74" s="83" t="s">
        <v>108</v>
      </c>
      <c r="N74" s="55" t="s">
        <v>109</v>
      </c>
      <c r="O74" s="55"/>
      <c r="P74" s="60"/>
      <c r="Q74" s="75"/>
    </row>
    <row r="75" ht="24" spans="1:17">
      <c r="A75" s="43"/>
      <c r="B75" s="43"/>
      <c r="C75" s="35" t="s">
        <v>17</v>
      </c>
      <c r="D75" s="43" t="s">
        <v>18</v>
      </c>
      <c r="E75" s="44" t="s">
        <v>83</v>
      </c>
      <c r="F75" s="42">
        <v>596</v>
      </c>
      <c r="G75" s="42">
        <f t="shared" si="4"/>
        <v>20</v>
      </c>
      <c r="H75" s="42">
        <v>11920</v>
      </c>
      <c r="I75" s="42">
        <f t="shared" si="5"/>
        <v>11920</v>
      </c>
      <c r="J75" s="35" t="s">
        <v>20</v>
      </c>
      <c r="K75" s="35" t="s">
        <v>21</v>
      </c>
      <c r="L75" s="65"/>
      <c r="M75" s="83" t="s">
        <v>108</v>
      </c>
      <c r="N75" s="55" t="s">
        <v>109</v>
      </c>
      <c r="O75" s="55"/>
      <c r="P75" s="60"/>
      <c r="Q75" s="75"/>
    </row>
    <row r="76" ht="24" spans="1:17">
      <c r="A76" s="43"/>
      <c r="B76" s="43"/>
      <c r="C76" s="35" t="s">
        <v>17</v>
      </c>
      <c r="D76" s="43" t="s">
        <v>18</v>
      </c>
      <c r="E76" s="44" t="s">
        <v>90</v>
      </c>
      <c r="F76" s="42">
        <v>1850</v>
      </c>
      <c r="G76" s="42">
        <f t="shared" si="4"/>
        <v>20</v>
      </c>
      <c r="H76" s="42">
        <v>37000</v>
      </c>
      <c r="I76" s="42">
        <f t="shared" si="5"/>
        <v>37000</v>
      </c>
      <c r="J76" s="35" t="s">
        <v>20</v>
      </c>
      <c r="K76" s="35" t="s">
        <v>21</v>
      </c>
      <c r="L76" s="65"/>
      <c r="M76" s="83" t="s">
        <v>108</v>
      </c>
      <c r="N76" s="55" t="s">
        <v>109</v>
      </c>
      <c r="O76" s="55"/>
      <c r="P76" s="60"/>
      <c r="Q76" s="75"/>
    </row>
    <row r="77" ht="24" spans="1:17">
      <c r="A77" s="43">
        <f>MAX($A$3:A76)+1</f>
        <v>30</v>
      </c>
      <c r="B77" s="43" t="s">
        <v>110</v>
      </c>
      <c r="C77" s="35" t="s">
        <v>17</v>
      </c>
      <c r="D77" s="43" t="s">
        <v>18</v>
      </c>
      <c r="E77" s="44" t="s">
        <v>94</v>
      </c>
      <c r="F77" s="42">
        <v>908</v>
      </c>
      <c r="G77" s="42">
        <f t="shared" si="4"/>
        <v>20</v>
      </c>
      <c r="H77" s="42">
        <v>18160</v>
      </c>
      <c r="I77" s="42">
        <f t="shared" si="5"/>
        <v>18160</v>
      </c>
      <c r="J77" s="35" t="s">
        <v>20</v>
      </c>
      <c r="K77" s="35" t="s">
        <v>21</v>
      </c>
      <c r="L77" s="65"/>
      <c r="M77" s="83" t="s">
        <v>111</v>
      </c>
      <c r="N77" s="55" t="s">
        <v>112</v>
      </c>
      <c r="O77" s="55"/>
      <c r="P77" s="60"/>
      <c r="Q77" s="75"/>
    </row>
    <row r="78" ht="24" spans="1:17">
      <c r="A78" s="43"/>
      <c r="B78" s="43"/>
      <c r="C78" s="35" t="s">
        <v>17</v>
      </c>
      <c r="D78" s="43" t="s">
        <v>31</v>
      </c>
      <c r="E78" s="44" t="s">
        <v>94</v>
      </c>
      <c r="F78" s="42">
        <v>908</v>
      </c>
      <c r="G78" s="42">
        <f t="shared" si="4"/>
        <v>30</v>
      </c>
      <c r="H78" s="42">
        <v>27240</v>
      </c>
      <c r="I78" s="42">
        <f t="shared" si="5"/>
        <v>27240</v>
      </c>
      <c r="J78" s="35" t="s">
        <v>20</v>
      </c>
      <c r="K78" s="35" t="s">
        <v>21</v>
      </c>
      <c r="L78" s="65"/>
      <c r="M78" s="83" t="s">
        <v>111</v>
      </c>
      <c r="N78" s="55" t="s">
        <v>112</v>
      </c>
      <c r="O78" s="55"/>
      <c r="P78" s="60"/>
      <c r="Q78" s="75"/>
    </row>
    <row r="79" ht="24" spans="1:17">
      <c r="A79" s="43">
        <f>MAX($A$3:A78)+1</f>
        <v>31</v>
      </c>
      <c r="B79" s="43" t="s">
        <v>84</v>
      </c>
      <c r="C79" s="35" t="s">
        <v>17</v>
      </c>
      <c r="D79" s="43" t="s">
        <v>31</v>
      </c>
      <c r="E79" s="44" t="s">
        <v>96</v>
      </c>
      <c r="F79" s="42">
        <v>280</v>
      </c>
      <c r="G79" s="42">
        <f t="shared" si="4"/>
        <v>30</v>
      </c>
      <c r="H79" s="42">
        <v>8400</v>
      </c>
      <c r="I79" s="42">
        <f t="shared" si="5"/>
        <v>8400</v>
      </c>
      <c r="J79" s="35" t="s">
        <v>20</v>
      </c>
      <c r="K79" s="35" t="s">
        <v>21</v>
      </c>
      <c r="L79" s="65"/>
      <c r="M79" s="83" t="s">
        <v>85</v>
      </c>
      <c r="N79" s="55" t="s">
        <v>86</v>
      </c>
      <c r="O79" s="55"/>
      <c r="P79" s="60"/>
      <c r="Q79" s="75"/>
    </row>
    <row r="80" ht="24" spans="1:17">
      <c r="A80" s="43">
        <f>MAX($A$3:A79)+1</f>
        <v>32</v>
      </c>
      <c r="B80" s="43" t="s">
        <v>113</v>
      </c>
      <c r="C80" s="35" t="s">
        <v>17</v>
      </c>
      <c r="D80" s="78" t="s">
        <v>31</v>
      </c>
      <c r="E80" s="41" t="s">
        <v>114</v>
      </c>
      <c r="F80" s="36">
        <v>1465</v>
      </c>
      <c r="G80" s="42">
        <f t="shared" si="4"/>
        <v>30</v>
      </c>
      <c r="H80" s="36">
        <v>43950</v>
      </c>
      <c r="I80" s="42">
        <f t="shared" si="5"/>
        <v>43950</v>
      </c>
      <c r="J80" s="35" t="s">
        <v>20</v>
      </c>
      <c r="K80" s="35" t="s">
        <v>21</v>
      </c>
      <c r="L80" s="65"/>
      <c r="M80" s="54" t="s">
        <v>115</v>
      </c>
      <c r="N80" s="55" t="s">
        <v>116</v>
      </c>
      <c r="O80" s="55"/>
      <c r="P80" s="60"/>
      <c r="Q80" s="75"/>
    </row>
    <row r="81" ht="24" spans="1:17">
      <c r="A81" s="43"/>
      <c r="B81" s="43"/>
      <c r="C81" s="35" t="s">
        <v>17</v>
      </c>
      <c r="D81" s="78" t="s">
        <v>31</v>
      </c>
      <c r="E81" s="41" t="s">
        <v>117</v>
      </c>
      <c r="F81" s="42">
        <v>1523</v>
      </c>
      <c r="G81" s="42">
        <f t="shared" si="4"/>
        <v>30</v>
      </c>
      <c r="H81" s="36">
        <v>45690</v>
      </c>
      <c r="I81" s="42">
        <f t="shared" si="5"/>
        <v>45690</v>
      </c>
      <c r="J81" s="35" t="s">
        <v>20</v>
      </c>
      <c r="K81" s="35" t="s">
        <v>21</v>
      </c>
      <c r="L81" s="65"/>
      <c r="M81" s="54" t="s">
        <v>115</v>
      </c>
      <c r="N81" s="55" t="s">
        <v>116</v>
      </c>
      <c r="O81" s="55"/>
      <c r="P81" s="60"/>
      <c r="Q81" s="75"/>
    </row>
    <row r="82" ht="24" spans="1:17">
      <c r="A82" s="43"/>
      <c r="B82" s="43"/>
      <c r="C82" s="35" t="s">
        <v>17</v>
      </c>
      <c r="D82" s="78" t="s">
        <v>18</v>
      </c>
      <c r="E82" s="41" t="s">
        <v>114</v>
      </c>
      <c r="F82" s="36">
        <v>699</v>
      </c>
      <c r="G82" s="42">
        <f t="shared" si="4"/>
        <v>20</v>
      </c>
      <c r="H82" s="36">
        <v>13980</v>
      </c>
      <c r="I82" s="42">
        <f t="shared" si="5"/>
        <v>13980</v>
      </c>
      <c r="J82" s="35" t="s">
        <v>20</v>
      </c>
      <c r="K82" s="35" t="s">
        <v>21</v>
      </c>
      <c r="L82" s="65"/>
      <c r="M82" s="54" t="s">
        <v>115</v>
      </c>
      <c r="N82" s="55" t="s">
        <v>116</v>
      </c>
      <c r="O82" s="55"/>
      <c r="P82" s="60"/>
      <c r="Q82" s="75"/>
    </row>
    <row r="83" ht="24" spans="1:17">
      <c r="A83" s="43"/>
      <c r="B83" s="43"/>
      <c r="C83" s="35" t="s">
        <v>17</v>
      </c>
      <c r="D83" s="78" t="s">
        <v>18</v>
      </c>
      <c r="E83" s="41" t="s">
        <v>117</v>
      </c>
      <c r="F83" s="36">
        <v>958</v>
      </c>
      <c r="G83" s="42">
        <f t="shared" si="4"/>
        <v>20</v>
      </c>
      <c r="H83" s="36">
        <v>19160</v>
      </c>
      <c r="I83" s="42">
        <f t="shared" si="5"/>
        <v>19160</v>
      </c>
      <c r="J83" s="35" t="s">
        <v>20</v>
      </c>
      <c r="K83" s="35" t="s">
        <v>21</v>
      </c>
      <c r="L83" s="65"/>
      <c r="M83" s="54" t="s">
        <v>115</v>
      </c>
      <c r="N83" s="55" t="s">
        <v>116</v>
      </c>
      <c r="O83" s="55"/>
      <c r="P83" s="60"/>
      <c r="Q83" s="75"/>
    </row>
    <row r="84" ht="24" spans="1:17">
      <c r="A84" s="43">
        <f>MAX($A$3:A83)+1</f>
        <v>33</v>
      </c>
      <c r="B84" s="43" t="s">
        <v>26</v>
      </c>
      <c r="C84" s="35" t="s">
        <v>17</v>
      </c>
      <c r="D84" s="78" t="s">
        <v>18</v>
      </c>
      <c r="E84" s="41" t="s">
        <v>117</v>
      </c>
      <c r="F84" s="36">
        <v>587</v>
      </c>
      <c r="G84" s="42">
        <f t="shared" si="4"/>
        <v>20</v>
      </c>
      <c r="H84" s="36">
        <v>11740</v>
      </c>
      <c r="I84" s="42">
        <f t="shared" si="5"/>
        <v>11740</v>
      </c>
      <c r="J84" s="35" t="s">
        <v>20</v>
      </c>
      <c r="K84" s="35" t="s">
        <v>21</v>
      </c>
      <c r="L84" s="65"/>
      <c r="M84" s="54" t="s">
        <v>28</v>
      </c>
      <c r="N84" s="55" t="s">
        <v>29</v>
      </c>
      <c r="O84" s="55"/>
      <c r="P84" s="60"/>
      <c r="Q84" s="75"/>
    </row>
    <row r="85" ht="24" spans="1:17">
      <c r="A85" s="43"/>
      <c r="B85" s="43"/>
      <c r="C85" s="35" t="s">
        <v>17</v>
      </c>
      <c r="D85" s="78" t="s">
        <v>18</v>
      </c>
      <c r="E85" s="41" t="s">
        <v>114</v>
      </c>
      <c r="F85" s="36">
        <v>479</v>
      </c>
      <c r="G85" s="42">
        <f t="shared" si="4"/>
        <v>20</v>
      </c>
      <c r="H85" s="36">
        <v>9580</v>
      </c>
      <c r="I85" s="42">
        <f t="shared" si="5"/>
        <v>9580</v>
      </c>
      <c r="J85" s="35" t="s">
        <v>20</v>
      </c>
      <c r="K85" s="35" t="s">
        <v>21</v>
      </c>
      <c r="L85" s="65"/>
      <c r="M85" s="54" t="s">
        <v>28</v>
      </c>
      <c r="N85" s="55" t="s">
        <v>29</v>
      </c>
      <c r="O85" s="55"/>
      <c r="P85" s="60"/>
      <c r="Q85" s="75"/>
    </row>
    <row r="86" ht="24" spans="1:17">
      <c r="A86" s="43">
        <f>MAX($A$3:A85)+1</f>
        <v>34</v>
      </c>
      <c r="B86" s="43" t="s">
        <v>118</v>
      </c>
      <c r="C86" s="35" t="s">
        <v>17</v>
      </c>
      <c r="D86" s="78" t="s">
        <v>31</v>
      </c>
      <c r="E86" s="41" t="s">
        <v>117</v>
      </c>
      <c r="F86" s="42">
        <v>627</v>
      </c>
      <c r="G86" s="42">
        <f t="shared" si="4"/>
        <v>30</v>
      </c>
      <c r="H86" s="36">
        <v>18810</v>
      </c>
      <c r="I86" s="42">
        <f t="shared" si="5"/>
        <v>18810</v>
      </c>
      <c r="J86" s="35" t="s">
        <v>20</v>
      </c>
      <c r="K86" s="35" t="s">
        <v>21</v>
      </c>
      <c r="L86" s="65"/>
      <c r="M86" s="83" t="s">
        <v>119</v>
      </c>
      <c r="N86" s="55" t="s">
        <v>120</v>
      </c>
      <c r="O86" s="55"/>
      <c r="P86" s="60"/>
      <c r="Q86" s="75"/>
    </row>
    <row r="87" ht="24" spans="1:17">
      <c r="A87" s="43">
        <f>MAX($A$3:A86)+1</f>
        <v>35</v>
      </c>
      <c r="B87" s="43" t="s">
        <v>110</v>
      </c>
      <c r="C87" s="35" t="s">
        <v>17</v>
      </c>
      <c r="D87" s="78" t="s">
        <v>18</v>
      </c>
      <c r="E87" s="41" t="s">
        <v>114</v>
      </c>
      <c r="F87" s="42">
        <v>1211</v>
      </c>
      <c r="G87" s="42">
        <f t="shared" ref="G87:G103" si="6">IF(D87="收发货人",30,20)</f>
        <v>20</v>
      </c>
      <c r="H87" s="36">
        <v>24220</v>
      </c>
      <c r="I87" s="42">
        <f t="shared" si="5"/>
        <v>24220</v>
      </c>
      <c r="J87" s="35" t="s">
        <v>20</v>
      </c>
      <c r="K87" s="35" t="s">
        <v>21</v>
      </c>
      <c r="L87" s="65"/>
      <c r="M87" s="83" t="s">
        <v>111</v>
      </c>
      <c r="N87" s="55" t="s">
        <v>112</v>
      </c>
      <c r="O87" s="55"/>
      <c r="P87" s="60"/>
      <c r="Q87" s="75"/>
    </row>
    <row r="88" ht="24" spans="1:17">
      <c r="A88" s="43"/>
      <c r="B88" s="43"/>
      <c r="C88" s="35" t="s">
        <v>17</v>
      </c>
      <c r="D88" s="78" t="s">
        <v>31</v>
      </c>
      <c r="E88" s="41" t="s">
        <v>114</v>
      </c>
      <c r="F88" s="42">
        <v>1211</v>
      </c>
      <c r="G88" s="42">
        <f t="shared" si="6"/>
        <v>30</v>
      </c>
      <c r="H88" s="36">
        <v>36330</v>
      </c>
      <c r="I88" s="42">
        <f t="shared" si="5"/>
        <v>36330</v>
      </c>
      <c r="J88" s="35" t="s">
        <v>20</v>
      </c>
      <c r="K88" s="35" t="s">
        <v>21</v>
      </c>
      <c r="L88" s="65"/>
      <c r="M88" s="83" t="s">
        <v>111</v>
      </c>
      <c r="N88" s="55" t="s">
        <v>112</v>
      </c>
      <c r="O88" s="55"/>
      <c r="P88" s="60"/>
      <c r="Q88" s="75"/>
    </row>
    <row r="89" ht="24" spans="1:17">
      <c r="A89" s="43">
        <f>MAX($A$3:A88)+1</f>
        <v>36</v>
      </c>
      <c r="B89" s="43" t="s">
        <v>121</v>
      </c>
      <c r="C89" s="35" t="s">
        <v>17</v>
      </c>
      <c r="D89" s="43" t="s">
        <v>18</v>
      </c>
      <c r="E89" s="41" t="s">
        <v>24</v>
      </c>
      <c r="F89" s="42">
        <v>685</v>
      </c>
      <c r="G89" s="42">
        <f t="shared" si="6"/>
        <v>20</v>
      </c>
      <c r="H89" s="42">
        <v>13700</v>
      </c>
      <c r="I89" s="42">
        <f t="shared" si="5"/>
        <v>13700</v>
      </c>
      <c r="J89" s="35" t="s">
        <v>20</v>
      </c>
      <c r="K89" s="35" t="s">
        <v>21</v>
      </c>
      <c r="L89" s="65"/>
      <c r="M89" s="83" t="s">
        <v>122</v>
      </c>
      <c r="N89" s="55" t="s">
        <v>123</v>
      </c>
      <c r="O89" s="55"/>
      <c r="P89" s="60"/>
      <c r="Q89" s="75"/>
    </row>
    <row r="90" ht="24" spans="1:17">
      <c r="A90" s="43">
        <f>MAX($A$3:A89)+1</f>
        <v>37</v>
      </c>
      <c r="B90" s="43" t="s">
        <v>124</v>
      </c>
      <c r="C90" s="35" t="s">
        <v>17</v>
      </c>
      <c r="D90" s="43" t="s">
        <v>18</v>
      </c>
      <c r="E90" s="44" t="s">
        <v>94</v>
      </c>
      <c r="F90" s="42">
        <v>1197</v>
      </c>
      <c r="G90" s="42">
        <f t="shared" si="6"/>
        <v>20</v>
      </c>
      <c r="H90" s="42">
        <v>23940</v>
      </c>
      <c r="I90" s="42">
        <f t="shared" si="5"/>
        <v>23940</v>
      </c>
      <c r="J90" s="35" t="s">
        <v>20</v>
      </c>
      <c r="K90" s="35" t="s">
        <v>21</v>
      </c>
      <c r="L90" s="65"/>
      <c r="M90" s="83" t="s">
        <v>125</v>
      </c>
      <c r="N90" s="55" t="s">
        <v>126</v>
      </c>
      <c r="O90" s="55"/>
      <c r="P90" s="60"/>
      <c r="Q90" s="75"/>
    </row>
    <row r="91" ht="24" spans="1:17">
      <c r="A91" s="43"/>
      <c r="B91" s="43"/>
      <c r="C91" s="35" t="s">
        <v>17</v>
      </c>
      <c r="D91" s="43" t="s">
        <v>31</v>
      </c>
      <c r="E91" s="44" t="s">
        <v>94</v>
      </c>
      <c r="F91" s="42">
        <v>1197</v>
      </c>
      <c r="G91" s="42">
        <f t="shared" si="6"/>
        <v>30</v>
      </c>
      <c r="H91" s="42">
        <v>35910</v>
      </c>
      <c r="I91" s="42">
        <f t="shared" si="5"/>
        <v>35910</v>
      </c>
      <c r="J91" s="35" t="s">
        <v>20</v>
      </c>
      <c r="K91" s="35" t="s">
        <v>21</v>
      </c>
      <c r="L91" s="65"/>
      <c r="M91" s="83" t="s">
        <v>125</v>
      </c>
      <c r="N91" s="55" t="s">
        <v>126</v>
      </c>
      <c r="O91" s="55"/>
      <c r="P91" s="60"/>
      <c r="Q91" s="75"/>
    </row>
    <row r="92" ht="24" spans="1:17">
      <c r="A92" s="43">
        <f>MAX($A$3:A91)+1</f>
        <v>38</v>
      </c>
      <c r="B92" s="43" t="s">
        <v>127</v>
      </c>
      <c r="C92" s="35" t="s">
        <v>17</v>
      </c>
      <c r="D92" s="43" t="s">
        <v>31</v>
      </c>
      <c r="E92" s="44" t="s">
        <v>90</v>
      </c>
      <c r="F92" s="42">
        <v>1777</v>
      </c>
      <c r="G92" s="42">
        <f t="shared" si="6"/>
        <v>30</v>
      </c>
      <c r="H92" s="42">
        <v>53310</v>
      </c>
      <c r="I92" s="42">
        <f t="shared" si="5"/>
        <v>53310</v>
      </c>
      <c r="J92" s="35" t="s">
        <v>20</v>
      </c>
      <c r="K92" s="35" t="s">
        <v>21</v>
      </c>
      <c r="L92" s="65"/>
      <c r="M92" s="83" t="s">
        <v>128</v>
      </c>
      <c r="N92" s="55" t="s">
        <v>129</v>
      </c>
      <c r="O92" s="55"/>
      <c r="P92" s="60"/>
      <c r="Q92" s="75"/>
    </row>
    <row r="93" ht="24" spans="1:17">
      <c r="A93" s="43"/>
      <c r="B93" s="43"/>
      <c r="C93" s="35" t="s">
        <v>17</v>
      </c>
      <c r="D93" s="43" t="s">
        <v>31</v>
      </c>
      <c r="E93" s="44" t="s">
        <v>80</v>
      </c>
      <c r="F93" s="42">
        <v>1388</v>
      </c>
      <c r="G93" s="42">
        <f t="shared" si="6"/>
        <v>30</v>
      </c>
      <c r="H93" s="42">
        <v>41640</v>
      </c>
      <c r="I93" s="42">
        <f t="shared" si="5"/>
        <v>41640</v>
      </c>
      <c r="J93" s="35" t="s">
        <v>20</v>
      </c>
      <c r="K93" s="35" t="s">
        <v>21</v>
      </c>
      <c r="L93" s="65"/>
      <c r="M93" s="83" t="s">
        <v>128</v>
      </c>
      <c r="N93" s="55" t="s">
        <v>129</v>
      </c>
      <c r="O93" s="55"/>
      <c r="P93" s="60"/>
      <c r="Q93" s="75"/>
    </row>
    <row r="94" ht="24" spans="1:17">
      <c r="A94" s="43"/>
      <c r="B94" s="43"/>
      <c r="C94" s="35" t="s">
        <v>17</v>
      </c>
      <c r="D94" s="43" t="s">
        <v>31</v>
      </c>
      <c r="E94" s="44" t="s">
        <v>88</v>
      </c>
      <c r="F94" s="42">
        <v>433</v>
      </c>
      <c r="G94" s="42">
        <f t="shared" si="6"/>
        <v>30</v>
      </c>
      <c r="H94" s="42">
        <v>12990</v>
      </c>
      <c r="I94" s="42">
        <f t="shared" si="5"/>
        <v>12990</v>
      </c>
      <c r="J94" s="35" t="s">
        <v>20</v>
      </c>
      <c r="K94" s="35" t="s">
        <v>21</v>
      </c>
      <c r="L94" s="65"/>
      <c r="M94" s="83" t="s">
        <v>128</v>
      </c>
      <c r="N94" s="55" t="s">
        <v>129</v>
      </c>
      <c r="O94" s="55"/>
      <c r="P94" s="60"/>
      <c r="Q94" s="75"/>
    </row>
    <row r="95" ht="24" spans="1:17">
      <c r="A95" s="43"/>
      <c r="B95" s="43"/>
      <c r="C95" s="35" t="s">
        <v>17</v>
      </c>
      <c r="D95" s="43" t="s">
        <v>31</v>
      </c>
      <c r="E95" s="44" t="s">
        <v>83</v>
      </c>
      <c r="F95" s="42">
        <v>530</v>
      </c>
      <c r="G95" s="42">
        <f t="shared" si="6"/>
        <v>30</v>
      </c>
      <c r="H95" s="42">
        <v>15900</v>
      </c>
      <c r="I95" s="42">
        <f t="shared" si="5"/>
        <v>15900</v>
      </c>
      <c r="J95" s="35" t="s">
        <v>20</v>
      </c>
      <c r="K95" s="35" t="s">
        <v>21</v>
      </c>
      <c r="L95" s="65"/>
      <c r="M95" s="83" t="s">
        <v>128</v>
      </c>
      <c r="N95" s="55" t="s">
        <v>129</v>
      </c>
      <c r="O95" s="55"/>
      <c r="P95" s="60"/>
      <c r="Q95" s="75"/>
    </row>
    <row r="96" ht="72" spans="1:17">
      <c r="A96" s="43"/>
      <c r="B96" s="43"/>
      <c r="C96" s="35" t="s">
        <v>17</v>
      </c>
      <c r="D96" s="43" t="s">
        <v>31</v>
      </c>
      <c r="E96" s="44" t="s">
        <v>96</v>
      </c>
      <c r="F96" s="42">
        <v>1329</v>
      </c>
      <c r="G96" s="42">
        <f t="shared" si="6"/>
        <v>30</v>
      </c>
      <c r="H96" s="42">
        <v>39870</v>
      </c>
      <c r="I96" s="42">
        <f t="shared" si="5"/>
        <v>39870</v>
      </c>
      <c r="J96" s="35" t="s">
        <v>20</v>
      </c>
      <c r="K96" s="35" t="s">
        <v>21</v>
      </c>
      <c r="L96" s="65" t="s">
        <v>130</v>
      </c>
      <c r="M96" s="83" t="s">
        <v>128</v>
      </c>
      <c r="N96" s="55" t="s">
        <v>129</v>
      </c>
      <c r="O96" s="55"/>
      <c r="P96" s="60"/>
      <c r="Q96" s="75"/>
    </row>
    <row r="97" ht="72" spans="1:17">
      <c r="A97" s="43"/>
      <c r="B97" s="43"/>
      <c r="C97" s="35" t="s">
        <v>17</v>
      </c>
      <c r="D97" s="43" t="s">
        <v>31</v>
      </c>
      <c r="E97" s="44" t="s">
        <v>94</v>
      </c>
      <c r="F97" s="42">
        <v>1755</v>
      </c>
      <c r="G97" s="42">
        <f t="shared" si="6"/>
        <v>30</v>
      </c>
      <c r="H97" s="42">
        <v>52650</v>
      </c>
      <c r="I97" s="42">
        <f t="shared" si="5"/>
        <v>52650</v>
      </c>
      <c r="J97" s="35" t="s">
        <v>20</v>
      </c>
      <c r="K97" s="35" t="s">
        <v>21</v>
      </c>
      <c r="L97" s="65" t="s">
        <v>131</v>
      </c>
      <c r="M97" s="83" t="s">
        <v>128</v>
      </c>
      <c r="N97" s="55" t="s">
        <v>129</v>
      </c>
      <c r="O97" s="55"/>
      <c r="P97" s="60"/>
      <c r="Q97" s="75"/>
    </row>
    <row r="98" ht="24" spans="1:17">
      <c r="A98" s="43">
        <f>MAX($A$3:A97)+1</f>
        <v>39</v>
      </c>
      <c r="B98" s="43" t="s">
        <v>132</v>
      </c>
      <c r="C98" s="35" t="s">
        <v>17</v>
      </c>
      <c r="D98" s="43" t="s">
        <v>31</v>
      </c>
      <c r="E98" s="44" t="s">
        <v>83</v>
      </c>
      <c r="F98" s="42">
        <v>225</v>
      </c>
      <c r="G98" s="42">
        <f t="shared" si="6"/>
        <v>30</v>
      </c>
      <c r="H98" s="42">
        <v>6750</v>
      </c>
      <c r="I98" s="42">
        <f t="shared" si="5"/>
        <v>6750</v>
      </c>
      <c r="J98" s="35" t="s">
        <v>20</v>
      </c>
      <c r="K98" s="35" t="s">
        <v>21</v>
      </c>
      <c r="L98" s="65"/>
      <c r="M98" s="54" t="s">
        <v>133</v>
      </c>
      <c r="N98" s="55" t="s">
        <v>134</v>
      </c>
      <c r="O98" s="55"/>
      <c r="P98" s="60"/>
      <c r="Q98" s="75"/>
    </row>
    <row r="99" ht="24" spans="1:17">
      <c r="A99" s="43"/>
      <c r="B99" s="43"/>
      <c r="C99" s="35" t="s">
        <v>17</v>
      </c>
      <c r="D99" s="43" t="s">
        <v>31</v>
      </c>
      <c r="E99" s="44" t="s">
        <v>96</v>
      </c>
      <c r="F99" s="42">
        <v>180</v>
      </c>
      <c r="G99" s="42">
        <f t="shared" si="6"/>
        <v>30</v>
      </c>
      <c r="H99" s="42">
        <v>5400</v>
      </c>
      <c r="I99" s="42">
        <f t="shared" si="5"/>
        <v>5400</v>
      </c>
      <c r="J99" s="35" t="s">
        <v>20</v>
      </c>
      <c r="K99" s="35" t="s">
        <v>21</v>
      </c>
      <c r="L99" s="65"/>
      <c r="M99" s="54" t="s">
        <v>133</v>
      </c>
      <c r="N99" s="55" t="s">
        <v>134</v>
      </c>
      <c r="O99" s="55"/>
      <c r="P99" s="60"/>
      <c r="Q99" s="75"/>
    </row>
    <row r="100" ht="24" spans="1:17">
      <c r="A100" s="43"/>
      <c r="B100" s="43"/>
      <c r="C100" s="35" t="s">
        <v>17</v>
      </c>
      <c r="D100" s="43" t="s">
        <v>31</v>
      </c>
      <c r="E100" s="44" t="s">
        <v>94</v>
      </c>
      <c r="F100" s="42">
        <v>352</v>
      </c>
      <c r="G100" s="42">
        <f t="shared" si="6"/>
        <v>30</v>
      </c>
      <c r="H100" s="42">
        <v>10560</v>
      </c>
      <c r="I100" s="42">
        <f t="shared" si="5"/>
        <v>10560</v>
      </c>
      <c r="J100" s="35" t="s">
        <v>20</v>
      </c>
      <c r="K100" s="35" t="s">
        <v>21</v>
      </c>
      <c r="L100" s="65"/>
      <c r="M100" s="54" t="s">
        <v>133</v>
      </c>
      <c r="N100" s="55" t="s">
        <v>134</v>
      </c>
      <c r="O100" s="55"/>
      <c r="P100" s="60"/>
      <c r="Q100" s="75"/>
    </row>
    <row r="101" ht="24" spans="1:17">
      <c r="A101" s="43"/>
      <c r="B101" s="43"/>
      <c r="C101" s="35" t="s">
        <v>17</v>
      </c>
      <c r="D101" s="43" t="s">
        <v>18</v>
      </c>
      <c r="E101" s="44" t="s">
        <v>83</v>
      </c>
      <c r="F101" s="42">
        <v>225</v>
      </c>
      <c r="G101" s="42">
        <f t="shared" si="6"/>
        <v>20</v>
      </c>
      <c r="H101" s="42">
        <v>4500</v>
      </c>
      <c r="I101" s="42">
        <f t="shared" si="5"/>
        <v>4500</v>
      </c>
      <c r="J101" s="35" t="s">
        <v>20</v>
      </c>
      <c r="K101" s="35" t="s">
        <v>21</v>
      </c>
      <c r="L101" s="65"/>
      <c r="M101" s="54" t="s">
        <v>133</v>
      </c>
      <c r="N101" s="55" t="s">
        <v>134</v>
      </c>
      <c r="O101" s="55"/>
      <c r="P101" s="60"/>
      <c r="Q101" s="75"/>
    </row>
    <row r="102" ht="24" spans="1:17">
      <c r="A102" s="43"/>
      <c r="B102" s="43"/>
      <c r="C102" s="35" t="s">
        <v>17</v>
      </c>
      <c r="D102" s="43" t="s">
        <v>18</v>
      </c>
      <c r="E102" s="44" t="s">
        <v>96</v>
      </c>
      <c r="F102" s="42">
        <v>180</v>
      </c>
      <c r="G102" s="42">
        <f t="shared" si="6"/>
        <v>20</v>
      </c>
      <c r="H102" s="42">
        <v>3600</v>
      </c>
      <c r="I102" s="42">
        <f t="shared" si="5"/>
        <v>3600</v>
      </c>
      <c r="J102" s="35" t="s">
        <v>20</v>
      </c>
      <c r="K102" s="35" t="s">
        <v>21</v>
      </c>
      <c r="L102" s="65"/>
      <c r="M102" s="54" t="s">
        <v>133</v>
      </c>
      <c r="N102" s="55" t="s">
        <v>134</v>
      </c>
      <c r="O102" s="55"/>
      <c r="P102" s="60"/>
      <c r="Q102" s="75"/>
    </row>
    <row r="103" ht="24" spans="1:17">
      <c r="A103" s="43"/>
      <c r="B103" s="43"/>
      <c r="C103" s="35" t="s">
        <v>17</v>
      </c>
      <c r="D103" s="43" t="s">
        <v>18</v>
      </c>
      <c r="E103" s="44" t="s">
        <v>94</v>
      </c>
      <c r="F103" s="42">
        <v>352</v>
      </c>
      <c r="G103" s="42">
        <f t="shared" si="6"/>
        <v>20</v>
      </c>
      <c r="H103" s="42">
        <v>7040</v>
      </c>
      <c r="I103" s="42">
        <f t="shared" si="5"/>
        <v>7040</v>
      </c>
      <c r="J103" s="35" t="s">
        <v>20</v>
      </c>
      <c r="K103" s="35" t="s">
        <v>21</v>
      </c>
      <c r="L103" s="65"/>
      <c r="M103" s="54" t="s">
        <v>133</v>
      </c>
      <c r="N103" s="55" t="s">
        <v>134</v>
      </c>
      <c r="O103" s="55"/>
      <c r="P103" s="60"/>
      <c r="Q103" s="75"/>
    </row>
    <row r="104" spans="1:15">
      <c r="A104" s="79" t="s">
        <v>135</v>
      </c>
      <c r="B104" s="79"/>
      <c r="C104" s="79"/>
      <c r="D104" s="79"/>
      <c r="E104" s="79"/>
      <c r="F104" s="42">
        <f>SUM(F4:F103)</f>
        <v>102105.062</v>
      </c>
      <c r="G104" s="42"/>
      <c r="H104" s="42"/>
      <c r="I104" s="42">
        <f>SUM(I4:I103)</f>
        <v>2397724</v>
      </c>
      <c r="J104" s="35"/>
      <c r="K104" s="35"/>
      <c r="L104" s="65"/>
      <c r="M104" s="54"/>
      <c r="N104" s="55"/>
      <c r="O104" s="55"/>
    </row>
    <row r="107" s="26" customFormat="1" ht="17.4" spans="1:15">
      <c r="A107" s="80" t="s">
        <v>136</v>
      </c>
      <c r="D107" s="80" t="s">
        <v>137</v>
      </c>
      <c r="I107" s="80" t="s">
        <v>138</v>
      </c>
      <c r="M107" s="81"/>
      <c r="N107" s="82"/>
      <c r="O107" s="82"/>
    </row>
  </sheetData>
  <mergeCells count="159">
    <mergeCell ref="A1:L1"/>
    <mergeCell ref="A2:Q2"/>
    <mergeCell ref="N3:Q3"/>
    <mergeCell ref="N4:Q4"/>
    <mergeCell ref="N5:Q5"/>
    <mergeCell ref="N6:Q6"/>
    <mergeCell ref="N7:Q7"/>
    <mergeCell ref="N8:Q8"/>
    <mergeCell ref="N9:Q9"/>
    <mergeCell ref="N10:Q10"/>
    <mergeCell ref="N11:Q11"/>
    <mergeCell ref="N12:Q12"/>
    <mergeCell ref="N13:Q13"/>
    <mergeCell ref="N14:Q14"/>
    <mergeCell ref="N15:Q15"/>
    <mergeCell ref="N16:Q16"/>
    <mergeCell ref="N17:Q17"/>
    <mergeCell ref="N18:Q18"/>
    <mergeCell ref="N19:Q19"/>
    <mergeCell ref="N20:Q20"/>
    <mergeCell ref="N21:Q21"/>
    <mergeCell ref="N22:Q22"/>
    <mergeCell ref="N23:Q23"/>
    <mergeCell ref="N24:Q24"/>
    <mergeCell ref="N25:Q25"/>
    <mergeCell ref="N26:Q26"/>
    <mergeCell ref="N27:Q27"/>
    <mergeCell ref="N28:Q28"/>
    <mergeCell ref="N29:Q29"/>
    <mergeCell ref="N30:Q30"/>
    <mergeCell ref="N31:Q31"/>
    <mergeCell ref="N32:Q32"/>
    <mergeCell ref="N33:Q33"/>
    <mergeCell ref="N34:Q34"/>
    <mergeCell ref="N35:Q35"/>
    <mergeCell ref="N36:Q36"/>
    <mergeCell ref="N37:Q37"/>
    <mergeCell ref="N38:Q38"/>
    <mergeCell ref="N39:Q39"/>
    <mergeCell ref="N40:Q40"/>
    <mergeCell ref="N41:Q41"/>
    <mergeCell ref="N42:Q42"/>
    <mergeCell ref="N43:Q43"/>
    <mergeCell ref="N44:Q44"/>
    <mergeCell ref="N45:Q45"/>
    <mergeCell ref="N46:Q46"/>
    <mergeCell ref="N47:Q47"/>
    <mergeCell ref="N48:Q48"/>
    <mergeCell ref="N49:Q49"/>
    <mergeCell ref="N50:Q50"/>
    <mergeCell ref="N51:Q51"/>
    <mergeCell ref="N52:Q52"/>
    <mergeCell ref="N53:Q53"/>
    <mergeCell ref="N54:Q54"/>
    <mergeCell ref="N55:Q55"/>
    <mergeCell ref="N56:Q56"/>
    <mergeCell ref="N57:Q57"/>
    <mergeCell ref="N58:Q58"/>
    <mergeCell ref="N59:Q59"/>
    <mergeCell ref="N60:Q60"/>
    <mergeCell ref="N61:Q61"/>
    <mergeCell ref="N62:Q62"/>
    <mergeCell ref="N63:Q63"/>
    <mergeCell ref="N64:Q64"/>
    <mergeCell ref="N65:Q65"/>
    <mergeCell ref="N66:Q66"/>
    <mergeCell ref="N67:Q67"/>
    <mergeCell ref="N68:Q68"/>
    <mergeCell ref="N69:Q69"/>
    <mergeCell ref="N70:Q70"/>
    <mergeCell ref="N71:Q71"/>
    <mergeCell ref="N72:Q72"/>
    <mergeCell ref="N73:Q73"/>
    <mergeCell ref="N74:Q74"/>
    <mergeCell ref="N75:Q75"/>
    <mergeCell ref="N76:Q76"/>
    <mergeCell ref="N77:Q77"/>
    <mergeCell ref="N78:Q78"/>
    <mergeCell ref="N79:Q79"/>
    <mergeCell ref="N80:Q80"/>
    <mergeCell ref="N81:Q81"/>
    <mergeCell ref="N82:Q82"/>
    <mergeCell ref="N83:Q83"/>
    <mergeCell ref="N84:Q84"/>
    <mergeCell ref="N85:Q85"/>
    <mergeCell ref="N86:Q86"/>
    <mergeCell ref="N87:Q87"/>
    <mergeCell ref="N88:Q88"/>
    <mergeCell ref="N89:Q89"/>
    <mergeCell ref="N90:Q90"/>
    <mergeCell ref="N91:Q91"/>
    <mergeCell ref="N92:Q92"/>
    <mergeCell ref="N93:Q93"/>
    <mergeCell ref="N94:Q94"/>
    <mergeCell ref="N95:Q95"/>
    <mergeCell ref="N96:Q96"/>
    <mergeCell ref="N97:Q97"/>
    <mergeCell ref="N98:Q98"/>
    <mergeCell ref="N99:Q99"/>
    <mergeCell ref="N100:Q100"/>
    <mergeCell ref="N101:Q101"/>
    <mergeCell ref="N102:Q102"/>
    <mergeCell ref="N103:Q103"/>
    <mergeCell ref="A104:E104"/>
    <mergeCell ref="A4:A6"/>
    <mergeCell ref="A8:A10"/>
    <mergeCell ref="A12:A13"/>
    <mergeCell ref="A14:A15"/>
    <mergeCell ref="A17:A19"/>
    <mergeCell ref="A20:A21"/>
    <mergeCell ref="A22:A24"/>
    <mergeCell ref="A26:A28"/>
    <mergeCell ref="A29:A32"/>
    <mergeCell ref="A33:A34"/>
    <mergeCell ref="A36:A37"/>
    <mergeCell ref="A38:A43"/>
    <mergeCell ref="A44:A46"/>
    <mergeCell ref="A47:A49"/>
    <mergeCell ref="A50:A53"/>
    <mergeCell ref="A55:A57"/>
    <mergeCell ref="A58:A59"/>
    <mergeCell ref="A60:A61"/>
    <mergeCell ref="A65:A70"/>
    <mergeCell ref="A71:A76"/>
    <mergeCell ref="A77:A78"/>
    <mergeCell ref="A80:A83"/>
    <mergeCell ref="A84:A85"/>
    <mergeCell ref="A87:A88"/>
    <mergeCell ref="A90:A91"/>
    <mergeCell ref="A92:A97"/>
    <mergeCell ref="A98:A103"/>
    <mergeCell ref="B4:B6"/>
    <mergeCell ref="B8:B10"/>
    <mergeCell ref="B12:B13"/>
    <mergeCell ref="B14:B15"/>
    <mergeCell ref="B17:B19"/>
    <mergeCell ref="B20:B21"/>
    <mergeCell ref="B22:B24"/>
    <mergeCell ref="B26:B28"/>
    <mergeCell ref="B29:B32"/>
    <mergeCell ref="B33:B34"/>
    <mergeCell ref="B36:B37"/>
    <mergeCell ref="B38:B43"/>
    <mergeCell ref="B44:B46"/>
    <mergeCell ref="B47:B49"/>
    <mergeCell ref="B50:B53"/>
    <mergeCell ref="B55:B57"/>
    <mergeCell ref="B58:B59"/>
    <mergeCell ref="B60:B61"/>
    <mergeCell ref="B65:B70"/>
    <mergeCell ref="B71:B76"/>
    <mergeCell ref="B77:B78"/>
    <mergeCell ref="B80:B83"/>
    <mergeCell ref="B84:B85"/>
    <mergeCell ref="B87:B88"/>
    <mergeCell ref="B90:B91"/>
    <mergeCell ref="B92:B97"/>
    <mergeCell ref="B98:B103"/>
    <mergeCell ref="L22:L24"/>
  </mergeCells>
  <pageMargins left="0.590277777777778" right="0.590277777777778" top="0.472222222222222" bottom="0.550694444444444" header="0.5" footer="0.236111111111111"/>
  <pageSetup paperSize="9" scale="90"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2"/>
  <sheetViews>
    <sheetView tabSelected="1" workbookViewId="0">
      <selection activeCell="A2" sqref="A2:E2"/>
    </sheetView>
  </sheetViews>
  <sheetFormatPr defaultColWidth="8.88888888888889" defaultRowHeight="14.4"/>
  <cols>
    <col min="1" max="1" width="6.66666666666667" customWidth="1"/>
    <col min="2" max="2" width="38.2222222222222" style="1" customWidth="1"/>
    <col min="3" max="3" width="15.2222222222222" customWidth="1"/>
    <col min="4" max="4" width="13.6666666666667" customWidth="1"/>
    <col min="5" max="5" width="20.8888888888889" customWidth="1"/>
  </cols>
  <sheetData>
    <row r="1" ht="25.8" spans="1:5">
      <c r="A1" s="2" t="s">
        <v>139</v>
      </c>
      <c r="B1" s="2"/>
      <c r="C1" s="2"/>
      <c r="D1" s="2"/>
      <c r="E1" s="2"/>
    </row>
    <row r="2" spans="1:5">
      <c r="A2" s="3" t="s">
        <v>140</v>
      </c>
      <c r="B2" s="4"/>
      <c r="C2" s="4"/>
      <c r="D2" s="3"/>
      <c r="E2" s="3"/>
    </row>
    <row r="3" spans="1:5">
      <c r="A3" s="5" t="s">
        <v>2</v>
      </c>
      <c r="B3" s="5" t="s">
        <v>3</v>
      </c>
      <c r="C3" s="5" t="s">
        <v>5</v>
      </c>
      <c r="D3" s="5" t="s">
        <v>6</v>
      </c>
      <c r="E3" s="5" t="s">
        <v>141</v>
      </c>
    </row>
    <row r="4" spans="1:12">
      <c r="A4" s="6">
        <v>1</v>
      </c>
      <c r="B4" s="4" t="s">
        <v>16</v>
      </c>
      <c r="C4" s="4" t="s">
        <v>18</v>
      </c>
      <c r="D4" s="7" t="s">
        <v>19</v>
      </c>
      <c r="E4" s="8">
        <v>29520</v>
      </c>
      <c r="F4" s="9"/>
      <c r="G4" s="9"/>
      <c r="H4" s="9"/>
      <c r="I4" s="9"/>
      <c r="J4" s="9"/>
      <c r="K4" s="9"/>
      <c r="L4" s="9"/>
    </row>
    <row r="5" spans="1:5">
      <c r="A5" s="10"/>
      <c r="B5" s="4" t="s">
        <v>16</v>
      </c>
      <c r="C5" s="4" t="s">
        <v>18</v>
      </c>
      <c r="D5" s="11" t="s">
        <v>142</v>
      </c>
      <c r="E5" s="8">
        <v>22300</v>
      </c>
    </row>
    <row r="6" spans="1:5">
      <c r="A6" s="12"/>
      <c r="B6" s="4" t="s">
        <v>16</v>
      </c>
      <c r="C6" s="4" t="s">
        <v>18</v>
      </c>
      <c r="D6" s="11" t="s">
        <v>143</v>
      </c>
      <c r="E6" s="8">
        <v>16860</v>
      </c>
    </row>
    <row r="7" spans="1:5">
      <c r="A7" s="13">
        <f>MAX($A$3:A6)+1</f>
        <v>2</v>
      </c>
      <c r="B7" s="4" t="s">
        <v>26</v>
      </c>
      <c r="C7" s="4" t="s">
        <v>18</v>
      </c>
      <c r="D7" s="11" t="s">
        <v>144</v>
      </c>
      <c r="E7" s="8">
        <v>3540</v>
      </c>
    </row>
    <row r="8" spans="1:5">
      <c r="A8" s="6">
        <f>MAX($A$3:A7)+1</f>
        <v>3</v>
      </c>
      <c r="B8" s="4" t="s">
        <v>30</v>
      </c>
      <c r="C8" s="4" t="s">
        <v>31</v>
      </c>
      <c r="D8" s="14" t="s">
        <v>144</v>
      </c>
      <c r="E8" s="8">
        <v>4590</v>
      </c>
    </row>
    <row r="9" spans="1:5">
      <c r="A9" s="10"/>
      <c r="B9" s="4" t="s">
        <v>30</v>
      </c>
      <c r="C9" s="4" t="s">
        <v>31</v>
      </c>
      <c r="D9" s="14" t="s">
        <v>145</v>
      </c>
      <c r="E9" s="15">
        <v>6270</v>
      </c>
    </row>
    <row r="10" spans="1:5">
      <c r="A10" s="12"/>
      <c r="B10" s="4" t="s">
        <v>30</v>
      </c>
      <c r="C10" s="4" t="s">
        <v>18</v>
      </c>
      <c r="D10" s="14" t="s">
        <v>145</v>
      </c>
      <c r="E10" s="8">
        <v>4160</v>
      </c>
    </row>
    <row r="11" spans="1:5">
      <c r="A11" s="13">
        <f>MAX($A$3:A10)+1</f>
        <v>4</v>
      </c>
      <c r="B11" s="4" t="s">
        <v>36</v>
      </c>
      <c r="C11" s="4" t="s">
        <v>31</v>
      </c>
      <c r="D11" s="14" t="s">
        <v>143</v>
      </c>
      <c r="E11" s="8">
        <v>5580</v>
      </c>
    </row>
    <row r="12" spans="1:5">
      <c r="A12" s="6">
        <f>MAX($A$3:A11)+1</f>
        <v>5</v>
      </c>
      <c r="B12" s="4" t="s">
        <v>39</v>
      </c>
      <c r="C12" s="4" t="s">
        <v>31</v>
      </c>
      <c r="D12" s="14" t="s">
        <v>144</v>
      </c>
      <c r="E12" s="8">
        <v>9300</v>
      </c>
    </row>
    <row r="13" spans="1:5">
      <c r="A13" s="12"/>
      <c r="B13" s="4" t="s">
        <v>39</v>
      </c>
      <c r="C13" s="4" t="s">
        <v>18</v>
      </c>
      <c r="D13" s="14" t="s">
        <v>144</v>
      </c>
      <c r="E13" s="8">
        <v>3640</v>
      </c>
    </row>
    <row r="14" spans="1:5">
      <c r="A14" s="13">
        <f>MAX($A$3:A13)+1</f>
        <v>6</v>
      </c>
      <c r="B14" s="4" t="s">
        <v>45</v>
      </c>
      <c r="C14" s="4" t="s">
        <v>18</v>
      </c>
      <c r="D14" s="14" t="s">
        <v>144</v>
      </c>
      <c r="E14" s="8">
        <v>75640</v>
      </c>
    </row>
    <row r="15" spans="1:5">
      <c r="A15" s="6">
        <f>MAX($A$3:A14)+1</f>
        <v>7</v>
      </c>
      <c r="B15" s="4" t="s">
        <v>48</v>
      </c>
      <c r="C15" s="4" t="s">
        <v>18</v>
      </c>
      <c r="D15" s="11" t="s">
        <v>146</v>
      </c>
      <c r="E15" s="8">
        <v>42560</v>
      </c>
    </row>
    <row r="16" spans="1:5">
      <c r="A16" s="10"/>
      <c r="B16" s="4" t="s">
        <v>48</v>
      </c>
      <c r="C16" s="4" t="s">
        <v>18</v>
      </c>
      <c r="D16" s="11" t="s">
        <v>142</v>
      </c>
      <c r="E16" s="8">
        <v>41320</v>
      </c>
    </row>
    <row r="17" spans="1:5">
      <c r="A17" s="12"/>
      <c r="B17" s="4" t="s">
        <v>48</v>
      </c>
      <c r="C17" s="4" t="s">
        <v>18</v>
      </c>
      <c r="D17" s="11" t="s">
        <v>143</v>
      </c>
      <c r="E17" s="8">
        <v>31860</v>
      </c>
    </row>
    <row r="18" spans="1:5">
      <c r="A18" s="6">
        <f>MAX($A$3:A17)+1</f>
        <v>8</v>
      </c>
      <c r="B18" s="4" t="s">
        <v>51</v>
      </c>
      <c r="C18" s="4" t="s">
        <v>18</v>
      </c>
      <c r="D18" s="14" t="s">
        <v>144</v>
      </c>
      <c r="E18" s="8">
        <v>10600</v>
      </c>
    </row>
    <row r="19" spans="1:5">
      <c r="A19" s="12"/>
      <c r="B19" s="4" t="s">
        <v>51</v>
      </c>
      <c r="C19" s="4" t="s">
        <v>18</v>
      </c>
      <c r="D19" s="11" t="s">
        <v>143</v>
      </c>
      <c r="E19" s="8">
        <v>14940</v>
      </c>
    </row>
    <row r="20" spans="1:5">
      <c r="A20" s="13">
        <f>MAX($A$3:A19)+1</f>
        <v>9</v>
      </c>
      <c r="B20" s="4" t="s">
        <v>59</v>
      </c>
      <c r="C20" s="4" t="s">
        <v>31</v>
      </c>
      <c r="D20" s="11" t="s">
        <v>143</v>
      </c>
      <c r="E20" s="8">
        <v>10080</v>
      </c>
    </row>
    <row r="21" spans="1:5">
      <c r="A21" s="6">
        <f>MAX($A$3:A20)+1</f>
        <v>10</v>
      </c>
      <c r="B21" s="4" t="s">
        <v>62</v>
      </c>
      <c r="C21" s="4" t="s">
        <v>31</v>
      </c>
      <c r="D21" s="16" t="s">
        <v>144</v>
      </c>
      <c r="E21" s="8">
        <v>9060</v>
      </c>
    </row>
    <row r="22" spans="1:5">
      <c r="A22" s="10"/>
      <c r="B22" s="4" t="s">
        <v>62</v>
      </c>
      <c r="C22" s="4" t="s">
        <v>31</v>
      </c>
      <c r="D22" s="16" t="s">
        <v>145</v>
      </c>
      <c r="E22" s="8">
        <v>41100</v>
      </c>
    </row>
    <row r="23" spans="1:5">
      <c r="A23" s="12"/>
      <c r="B23" s="4" t="s">
        <v>62</v>
      </c>
      <c r="C23" s="4" t="s">
        <v>31</v>
      </c>
      <c r="D23" s="16" t="s">
        <v>147</v>
      </c>
      <c r="E23" s="8">
        <v>51180</v>
      </c>
    </row>
    <row r="24" spans="1:5">
      <c r="A24" s="6">
        <f>MAX($A$3:A23)+1</f>
        <v>11</v>
      </c>
      <c r="B24" s="4" t="s">
        <v>39</v>
      </c>
      <c r="C24" s="4" t="s">
        <v>31</v>
      </c>
      <c r="D24" s="16" t="s">
        <v>145</v>
      </c>
      <c r="E24" s="8">
        <v>87210</v>
      </c>
    </row>
    <row r="25" spans="1:5">
      <c r="A25" s="10"/>
      <c r="B25" s="4" t="s">
        <v>39</v>
      </c>
      <c r="C25" s="4" t="s">
        <v>18</v>
      </c>
      <c r="D25" s="16" t="s">
        <v>145</v>
      </c>
      <c r="E25" s="8">
        <v>56860</v>
      </c>
    </row>
    <row r="26" spans="1:5">
      <c r="A26" s="10"/>
      <c r="B26" s="4" t="s">
        <v>39</v>
      </c>
      <c r="C26" s="4" t="s">
        <v>31</v>
      </c>
      <c r="D26" s="16" t="s">
        <v>147</v>
      </c>
      <c r="E26" s="8">
        <v>25710</v>
      </c>
    </row>
    <row r="27" spans="1:5">
      <c r="A27" s="12"/>
      <c r="B27" s="4" t="s">
        <v>39</v>
      </c>
      <c r="C27" s="4" t="s">
        <v>18</v>
      </c>
      <c r="D27" s="16" t="s">
        <v>147</v>
      </c>
      <c r="E27" s="8">
        <v>12680</v>
      </c>
    </row>
    <row r="28" spans="1:5">
      <c r="A28" s="6">
        <f>MAX($A$3:A27)+1</f>
        <v>12</v>
      </c>
      <c r="B28" s="4" t="s">
        <v>65</v>
      </c>
      <c r="C28" s="4" t="s">
        <v>31</v>
      </c>
      <c r="D28" s="16" t="s">
        <v>145</v>
      </c>
      <c r="E28" s="8">
        <v>4920</v>
      </c>
    </row>
    <row r="29" spans="1:5">
      <c r="A29" s="12"/>
      <c r="B29" s="4" t="s">
        <v>65</v>
      </c>
      <c r="C29" s="4" t="s">
        <v>31</v>
      </c>
      <c r="D29" s="16" t="s">
        <v>147</v>
      </c>
      <c r="E29" s="8">
        <v>4560</v>
      </c>
    </row>
    <row r="30" spans="1:5">
      <c r="A30" s="6">
        <f>MAX($A$3:A29)+1</f>
        <v>13</v>
      </c>
      <c r="B30" s="4" t="s">
        <v>132</v>
      </c>
      <c r="C30" s="4" t="s">
        <v>31</v>
      </c>
      <c r="D30" s="17" t="s">
        <v>144</v>
      </c>
      <c r="E30" s="8">
        <v>6750</v>
      </c>
    </row>
    <row r="31" spans="1:5">
      <c r="A31" s="10"/>
      <c r="B31" s="4" t="s">
        <v>132</v>
      </c>
      <c r="C31" s="4" t="s">
        <v>31</v>
      </c>
      <c r="D31" s="17" t="s">
        <v>145</v>
      </c>
      <c r="E31" s="8">
        <v>5400</v>
      </c>
    </row>
    <row r="32" spans="1:5">
      <c r="A32" s="10"/>
      <c r="B32" s="4" t="s">
        <v>132</v>
      </c>
      <c r="C32" s="4" t="s">
        <v>31</v>
      </c>
      <c r="D32" s="17" t="s">
        <v>147</v>
      </c>
      <c r="E32" s="8">
        <v>10560</v>
      </c>
    </row>
    <row r="33" spans="1:5">
      <c r="A33" s="10"/>
      <c r="B33" s="4" t="s">
        <v>132</v>
      </c>
      <c r="C33" s="4" t="s">
        <v>18</v>
      </c>
      <c r="D33" s="17" t="s">
        <v>144</v>
      </c>
      <c r="E33" s="8">
        <v>4500</v>
      </c>
    </row>
    <row r="34" spans="1:5">
      <c r="A34" s="10"/>
      <c r="B34" s="4" t="s">
        <v>132</v>
      </c>
      <c r="C34" s="4" t="s">
        <v>18</v>
      </c>
      <c r="D34" s="17" t="s">
        <v>145</v>
      </c>
      <c r="E34" s="8">
        <v>3600</v>
      </c>
    </row>
    <row r="35" spans="1:5">
      <c r="A35" s="12"/>
      <c r="B35" s="4" t="s">
        <v>132</v>
      </c>
      <c r="C35" s="4" t="s">
        <v>18</v>
      </c>
      <c r="D35" s="18" t="s">
        <v>147</v>
      </c>
      <c r="E35" s="8">
        <v>7040</v>
      </c>
    </row>
    <row r="36" spans="1:5">
      <c r="A36" s="6">
        <f>MAX($A$3:A35)+1</f>
        <v>14</v>
      </c>
      <c r="B36" s="4" t="s">
        <v>67</v>
      </c>
      <c r="C36" s="4" t="s">
        <v>31</v>
      </c>
      <c r="D36" s="16" t="s">
        <v>145</v>
      </c>
      <c r="E36" s="8">
        <v>8460</v>
      </c>
    </row>
    <row r="37" spans="1:5">
      <c r="A37" s="12"/>
      <c r="B37" s="4" t="s">
        <v>67</v>
      </c>
      <c r="C37" s="4" t="s">
        <v>31</v>
      </c>
      <c r="D37" s="16" t="s">
        <v>147</v>
      </c>
      <c r="E37" s="8">
        <v>6900</v>
      </c>
    </row>
    <row r="38" spans="1:5">
      <c r="A38" s="6">
        <f>MAX($A$3:A37)+1</f>
        <v>15</v>
      </c>
      <c r="B38" s="4" t="s">
        <v>70</v>
      </c>
      <c r="C38" s="4" t="s">
        <v>31</v>
      </c>
      <c r="D38" s="16" t="s">
        <v>146</v>
      </c>
      <c r="E38" s="8">
        <v>15390</v>
      </c>
    </row>
    <row r="39" spans="1:5">
      <c r="A39" s="10"/>
      <c r="B39" s="4" t="s">
        <v>70</v>
      </c>
      <c r="C39" s="4" t="s">
        <v>31</v>
      </c>
      <c r="D39" s="16" t="s">
        <v>142</v>
      </c>
      <c r="E39" s="8">
        <v>23640</v>
      </c>
    </row>
    <row r="40" spans="1:5">
      <c r="A40" s="10"/>
      <c r="B40" s="4" t="s">
        <v>70</v>
      </c>
      <c r="C40" s="4" t="s">
        <v>31</v>
      </c>
      <c r="D40" s="16" t="s">
        <v>143</v>
      </c>
      <c r="E40" s="8">
        <v>25140</v>
      </c>
    </row>
    <row r="41" spans="1:5">
      <c r="A41" s="10"/>
      <c r="B41" s="4" t="s">
        <v>70</v>
      </c>
      <c r="C41" s="4" t="s">
        <v>31</v>
      </c>
      <c r="D41" s="16" t="s">
        <v>144</v>
      </c>
      <c r="E41" s="8">
        <v>14460</v>
      </c>
    </row>
    <row r="42" spans="1:5">
      <c r="A42" s="10"/>
      <c r="B42" s="4" t="s">
        <v>70</v>
      </c>
      <c r="C42" s="4" t="s">
        <v>31</v>
      </c>
      <c r="D42" s="16" t="s">
        <v>145</v>
      </c>
      <c r="E42" s="8">
        <v>19680</v>
      </c>
    </row>
    <row r="43" spans="1:5">
      <c r="A43" s="12"/>
      <c r="B43" s="4" t="s">
        <v>70</v>
      </c>
      <c r="C43" s="4" t="s">
        <v>31</v>
      </c>
      <c r="D43" s="16" t="s">
        <v>147</v>
      </c>
      <c r="E43" s="8">
        <v>10170</v>
      </c>
    </row>
    <row r="44" spans="1:5">
      <c r="A44" s="6">
        <f>MAX($A$3:A43)+1</f>
        <v>16</v>
      </c>
      <c r="B44" s="4" t="s">
        <v>73</v>
      </c>
      <c r="C44" s="4" t="s">
        <v>31</v>
      </c>
      <c r="D44" s="16" t="s">
        <v>144</v>
      </c>
      <c r="E44" s="8">
        <v>15390</v>
      </c>
    </row>
    <row r="45" spans="1:5">
      <c r="A45" s="10"/>
      <c r="B45" s="4" t="s">
        <v>73</v>
      </c>
      <c r="C45" s="4" t="s">
        <v>31</v>
      </c>
      <c r="D45" s="16" t="s">
        <v>145</v>
      </c>
      <c r="E45" s="8">
        <v>35130</v>
      </c>
    </row>
    <row r="46" spans="1:5">
      <c r="A46" s="12"/>
      <c r="B46" s="4" t="s">
        <v>73</v>
      </c>
      <c r="C46" s="4" t="s">
        <v>31</v>
      </c>
      <c r="D46" s="16" t="s">
        <v>147</v>
      </c>
      <c r="E46" s="8">
        <v>23880</v>
      </c>
    </row>
    <row r="47" spans="1:5">
      <c r="A47" s="6">
        <f>MAX($A$3:A46)+1</f>
        <v>17</v>
      </c>
      <c r="B47" s="4" t="s">
        <v>76</v>
      </c>
      <c r="C47" s="4" t="s">
        <v>31</v>
      </c>
      <c r="D47" s="16" t="s">
        <v>146</v>
      </c>
      <c r="E47" s="8">
        <v>24360</v>
      </c>
    </row>
    <row r="48" spans="1:5">
      <c r="A48" s="10"/>
      <c r="B48" s="4" t="s">
        <v>76</v>
      </c>
      <c r="C48" s="4" t="s">
        <v>31</v>
      </c>
      <c r="D48" s="16" t="s">
        <v>142</v>
      </c>
      <c r="E48" s="8">
        <v>10500</v>
      </c>
    </row>
    <row r="49" spans="1:5">
      <c r="A49" s="12"/>
      <c r="B49" s="4" t="s">
        <v>76</v>
      </c>
      <c r="C49" s="4" t="s">
        <v>31</v>
      </c>
      <c r="D49" s="16" t="s">
        <v>147</v>
      </c>
      <c r="E49" s="8">
        <v>14970</v>
      </c>
    </row>
    <row r="50" spans="1:5">
      <c r="A50" s="6">
        <f>MAX($A$3:A49)+1</f>
        <v>18</v>
      </c>
      <c r="B50" s="4" t="s">
        <v>79</v>
      </c>
      <c r="C50" s="4" t="s">
        <v>31</v>
      </c>
      <c r="D50" s="17" t="s">
        <v>142</v>
      </c>
      <c r="E50" s="8">
        <v>30365</v>
      </c>
    </row>
    <row r="51" spans="1:5">
      <c r="A51" s="10"/>
      <c r="B51" s="4" t="s">
        <v>79</v>
      </c>
      <c r="C51" s="4" t="s">
        <v>31</v>
      </c>
      <c r="D51" s="17" t="s">
        <v>144</v>
      </c>
      <c r="E51" s="8">
        <v>6996</v>
      </c>
    </row>
    <row r="52" spans="1:5">
      <c r="A52" s="10"/>
      <c r="B52" s="4" t="s">
        <v>79</v>
      </c>
      <c r="C52" s="4" t="s">
        <v>18</v>
      </c>
      <c r="D52" s="17" t="s">
        <v>144</v>
      </c>
      <c r="E52" s="8">
        <v>4664</v>
      </c>
    </row>
    <row r="53" spans="1:5">
      <c r="A53" s="12"/>
      <c r="B53" s="4" t="s">
        <v>79</v>
      </c>
      <c r="C53" s="4" t="s">
        <v>18</v>
      </c>
      <c r="D53" s="17" t="s">
        <v>142</v>
      </c>
      <c r="E53" s="8">
        <v>20243</v>
      </c>
    </row>
    <row r="54" spans="1:5">
      <c r="A54" s="13">
        <f>MAX($A$3:A53)+1</f>
        <v>19</v>
      </c>
      <c r="B54" s="4" t="s">
        <v>84</v>
      </c>
      <c r="C54" s="4" t="s">
        <v>31</v>
      </c>
      <c r="D54" s="17" t="s">
        <v>144</v>
      </c>
      <c r="E54" s="8">
        <v>7830</v>
      </c>
    </row>
    <row r="55" ht="27" customHeight="1" spans="1:5">
      <c r="A55" s="6">
        <f>MAX($A$3:A54)+1</f>
        <v>20</v>
      </c>
      <c r="B55" s="4" t="s">
        <v>95</v>
      </c>
      <c r="C55" s="4" t="s">
        <v>18</v>
      </c>
      <c r="D55" s="17" t="s">
        <v>143</v>
      </c>
      <c r="E55" s="8">
        <v>5700</v>
      </c>
    </row>
    <row r="56" spans="1:5">
      <c r="A56" s="10"/>
      <c r="B56" s="4" t="s">
        <v>95</v>
      </c>
      <c r="C56" s="4" t="s">
        <v>18</v>
      </c>
      <c r="D56" s="17" t="s">
        <v>146</v>
      </c>
      <c r="E56" s="8">
        <v>6140</v>
      </c>
    </row>
    <row r="57" spans="1:5">
      <c r="A57" s="12"/>
      <c r="B57" s="4" t="s">
        <v>95</v>
      </c>
      <c r="C57" s="4" t="s">
        <v>18</v>
      </c>
      <c r="D57" s="17" t="s">
        <v>142</v>
      </c>
      <c r="E57" s="8">
        <v>7840</v>
      </c>
    </row>
    <row r="58" spans="1:5">
      <c r="A58" s="6">
        <f>MAX($A$3:A57)+1</f>
        <v>21</v>
      </c>
      <c r="B58" s="4" t="s">
        <v>91</v>
      </c>
      <c r="C58" s="4" t="s">
        <v>18</v>
      </c>
      <c r="D58" s="17" t="s">
        <v>144</v>
      </c>
      <c r="E58" s="8">
        <v>8500</v>
      </c>
    </row>
    <row r="59" spans="1:5">
      <c r="A59" s="12"/>
      <c r="B59" s="4" t="s">
        <v>91</v>
      </c>
      <c r="C59" s="4" t="s">
        <v>18</v>
      </c>
      <c r="D59" s="17" t="s">
        <v>147</v>
      </c>
      <c r="E59" s="8">
        <v>159160</v>
      </c>
    </row>
    <row r="60" spans="1:5">
      <c r="A60" s="6">
        <f>MAX($A$3:A59)+1</f>
        <v>22</v>
      </c>
      <c r="B60" s="4" t="s">
        <v>95</v>
      </c>
      <c r="C60" s="4" t="s">
        <v>18</v>
      </c>
      <c r="D60" s="17" t="s">
        <v>145</v>
      </c>
      <c r="E60" s="8">
        <v>4360</v>
      </c>
    </row>
    <row r="61" spans="1:5">
      <c r="A61" s="12"/>
      <c r="B61" s="4" t="s">
        <v>95</v>
      </c>
      <c r="C61" s="4" t="s">
        <v>18</v>
      </c>
      <c r="D61" s="17" t="s">
        <v>144</v>
      </c>
      <c r="E61" s="8">
        <v>4340</v>
      </c>
    </row>
    <row r="62" spans="1:5">
      <c r="A62" s="13">
        <f>MAX($A$3:A61)+1</f>
        <v>23</v>
      </c>
      <c r="B62" s="4" t="s">
        <v>84</v>
      </c>
      <c r="C62" s="4" t="s">
        <v>31</v>
      </c>
      <c r="D62" s="17" t="s">
        <v>147</v>
      </c>
      <c r="E62" s="8">
        <v>9120</v>
      </c>
    </row>
    <row r="63" spans="1:5">
      <c r="A63" s="13">
        <f>MAX($A$3:A62)+1</f>
        <v>24</v>
      </c>
      <c r="B63" s="4" t="s">
        <v>98</v>
      </c>
      <c r="C63" s="4" t="s">
        <v>31</v>
      </c>
      <c r="D63" s="17" t="s">
        <v>147</v>
      </c>
      <c r="E63" s="8">
        <v>5886</v>
      </c>
    </row>
    <row r="64" spans="1:5">
      <c r="A64" s="13">
        <f>MAX($A$3:A63)+1</f>
        <v>25</v>
      </c>
      <c r="B64" s="4" t="s">
        <v>101</v>
      </c>
      <c r="C64" s="4" t="s">
        <v>18</v>
      </c>
      <c r="D64" s="17" t="s">
        <v>147</v>
      </c>
      <c r="E64" s="8">
        <v>52000</v>
      </c>
    </row>
    <row r="65" spans="1:5">
      <c r="A65" s="6">
        <f>MAX($A$3:A64)+1</f>
        <v>26</v>
      </c>
      <c r="B65" s="4" t="s">
        <v>104</v>
      </c>
      <c r="C65" s="4" t="s">
        <v>18</v>
      </c>
      <c r="D65" s="17" t="s">
        <v>146</v>
      </c>
      <c r="E65" s="8">
        <v>15220</v>
      </c>
    </row>
    <row r="66" spans="1:5">
      <c r="A66" s="10"/>
      <c r="B66" s="4" t="s">
        <v>104</v>
      </c>
      <c r="C66" s="4" t="s">
        <v>18</v>
      </c>
      <c r="D66" s="17" t="s">
        <v>142</v>
      </c>
      <c r="E66" s="8">
        <v>16520</v>
      </c>
    </row>
    <row r="67" spans="1:5">
      <c r="A67" s="10"/>
      <c r="B67" s="4" t="s">
        <v>104</v>
      </c>
      <c r="C67" s="4" t="s">
        <v>18</v>
      </c>
      <c r="D67" s="17" t="s">
        <v>143</v>
      </c>
      <c r="E67" s="8">
        <v>13960</v>
      </c>
    </row>
    <row r="68" ht="15" customHeight="1" spans="1:5">
      <c r="A68" s="10"/>
      <c r="B68" s="4" t="s">
        <v>104</v>
      </c>
      <c r="C68" s="4" t="s">
        <v>18</v>
      </c>
      <c r="D68" s="17" t="s">
        <v>144</v>
      </c>
      <c r="E68" s="8">
        <v>11560</v>
      </c>
    </row>
    <row r="69" ht="14" customHeight="1" spans="1:5">
      <c r="A69" s="10"/>
      <c r="B69" s="4" t="s">
        <v>104</v>
      </c>
      <c r="C69" s="4" t="s">
        <v>18</v>
      </c>
      <c r="D69" s="17" t="s">
        <v>145</v>
      </c>
      <c r="E69" s="8">
        <v>9600</v>
      </c>
    </row>
    <row r="70" spans="1:5">
      <c r="A70" s="12"/>
      <c r="B70" s="4" t="s">
        <v>104</v>
      </c>
      <c r="C70" s="4" t="s">
        <v>18</v>
      </c>
      <c r="D70" s="17" t="s">
        <v>147</v>
      </c>
      <c r="E70" s="8">
        <v>8600</v>
      </c>
    </row>
    <row r="71" spans="1:5">
      <c r="A71" s="6">
        <f>MAX($A$3:A70)+1</f>
        <v>27</v>
      </c>
      <c r="B71" s="4" t="s">
        <v>107</v>
      </c>
      <c r="C71" s="4" t="s">
        <v>18</v>
      </c>
      <c r="D71" s="17" t="s">
        <v>142</v>
      </c>
      <c r="E71" s="19">
        <v>13380</v>
      </c>
    </row>
    <row r="72" spans="1:5">
      <c r="A72" s="10"/>
      <c r="B72" s="4" t="s">
        <v>107</v>
      </c>
      <c r="C72" s="4" t="s">
        <v>18</v>
      </c>
      <c r="D72" s="17" t="s">
        <v>143</v>
      </c>
      <c r="E72" s="19">
        <v>13840</v>
      </c>
    </row>
    <row r="73" spans="1:5">
      <c r="A73" s="10"/>
      <c r="B73" s="4" t="s">
        <v>107</v>
      </c>
      <c r="C73" s="4" t="s">
        <v>18</v>
      </c>
      <c r="D73" s="17" t="s">
        <v>147</v>
      </c>
      <c r="E73" s="8">
        <v>6280</v>
      </c>
    </row>
    <row r="74" spans="1:5">
      <c r="A74" s="10"/>
      <c r="B74" s="4" t="s">
        <v>107</v>
      </c>
      <c r="C74" s="4" t="s">
        <v>18</v>
      </c>
      <c r="D74" s="17" t="s">
        <v>145</v>
      </c>
      <c r="E74" s="8">
        <v>11780</v>
      </c>
    </row>
    <row r="75" spans="1:5">
      <c r="A75" s="10"/>
      <c r="B75" s="4" t="s">
        <v>107</v>
      </c>
      <c r="C75" s="4" t="s">
        <v>18</v>
      </c>
      <c r="D75" s="17" t="s">
        <v>144</v>
      </c>
      <c r="E75" s="8">
        <v>11920</v>
      </c>
    </row>
    <row r="76" spans="1:5">
      <c r="A76" s="12"/>
      <c r="B76" s="4" t="s">
        <v>107</v>
      </c>
      <c r="C76" s="4" t="s">
        <v>18</v>
      </c>
      <c r="D76" s="17" t="s">
        <v>146</v>
      </c>
      <c r="E76" s="8">
        <v>37000</v>
      </c>
    </row>
    <row r="77" spans="1:5">
      <c r="A77" s="6">
        <f>MAX($A$3:A76)+1</f>
        <v>28</v>
      </c>
      <c r="B77" s="4" t="s">
        <v>110</v>
      </c>
      <c r="C77" s="4" t="s">
        <v>18</v>
      </c>
      <c r="D77" s="17" t="s">
        <v>147</v>
      </c>
      <c r="E77" s="8">
        <v>18160</v>
      </c>
    </row>
    <row r="78" spans="1:5">
      <c r="A78" s="12"/>
      <c r="B78" s="4" t="s">
        <v>110</v>
      </c>
      <c r="C78" s="4" t="s">
        <v>31</v>
      </c>
      <c r="D78" s="17" t="s">
        <v>147</v>
      </c>
      <c r="E78" s="8">
        <v>27240</v>
      </c>
    </row>
    <row r="79" spans="1:5">
      <c r="A79" s="13">
        <f>MAX($A$3:A78)+1</f>
        <v>29</v>
      </c>
      <c r="B79" s="4" t="s">
        <v>84</v>
      </c>
      <c r="C79" s="4" t="s">
        <v>31</v>
      </c>
      <c r="D79" s="17" t="s">
        <v>145</v>
      </c>
      <c r="E79" s="8">
        <v>8400</v>
      </c>
    </row>
    <row r="80" spans="1:5">
      <c r="A80" s="6">
        <f>MAX($A$3:A79)+1</f>
        <v>30</v>
      </c>
      <c r="B80" s="4" t="s">
        <v>113</v>
      </c>
      <c r="C80" s="4" t="s">
        <v>31</v>
      </c>
      <c r="D80" s="16" t="s">
        <v>145</v>
      </c>
      <c r="E80" s="8">
        <v>43950</v>
      </c>
    </row>
    <row r="81" spans="1:5">
      <c r="A81" s="10"/>
      <c r="B81" s="4" t="s">
        <v>113</v>
      </c>
      <c r="C81" s="4" t="s">
        <v>31</v>
      </c>
      <c r="D81" s="16" t="s">
        <v>147</v>
      </c>
      <c r="E81" s="8">
        <v>45690</v>
      </c>
    </row>
    <row r="82" spans="1:5">
      <c r="A82" s="10"/>
      <c r="B82" s="4" t="s">
        <v>113</v>
      </c>
      <c r="C82" s="4" t="s">
        <v>18</v>
      </c>
      <c r="D82" s="16" t="s">
        <v>145</v>
      </c>
      <c r="E82" s="8">
        <v>13980</v>
      </c>
    </row>
    <row r="83" spans="1:5">
      <c r="A83" s="12"/>
      <c r="B83" s="4" t="s">
        <v>113</v>
      </c>
      <c r="C83" s="4" t="s">
        <v>18</v>
      </c>
      <c r="D83" s="16" t="s">
        <v>147</v>
      </c>
      <c r="E83" s="8">
        <v>19160</v>
      </c>
    </row>
    <row r="84" spans="1:5">
      <c r="A84" s="6">
        <f>MAX($A$3:A83)+1</f>
        <v>31</v>
      </c>
      <c r="B84" s="4" t="s">
        <v>26</v>
      </c>
      <c r="C84" s="4" t="s">
        <v>18</v>
      </c>
      <c r="D84" s="16" t="s">
        <v>147</v>
      </c>
      <c r="E84" s="8">
        <v>11740</v>
      </c>
    </row>
    <row r="85" spans="1:5">
      <c r="A85" s="12"/>
      <c r="B85" s="4" t="s">
        <v>26</v>
      </c>
      <c r="C85" s="4" t="s">
        <v>18</v>
      </c>
      <c r="D85" s="16" t="s">
        <v>145</v>
      </c>
      <c r="E85" s="8">
        <v>9580</v>
      </c>
    </row>
    <row r="86" spans="1:5">
      <c r="A86" s="13">
        <f>MAX($A$3:A85)+1</f>
        <v>32</v>
      </c>
      <c r="B86" s="4" t="s">
        <v>118</v>
      </c>
      <c r="C86" s="4" t="s">
        <v>31</v>
      </c>
      <c r="D86" s="16" t="s">
        <v>147</v>
      </c>
      <c r="E86" s="8">
        <v>18810</v>
      </c>
    </row>
    <row r="87" spans="1:5">
      <c r="A87" s="6">
        <f>MAX($A$3:A86)+1</f>
        <v>33</v>
      </c>
      <c r="B87" s="4" t="s">
        <v>110</v>
      </c>
      <c r="C87" s="4" t="s">
        <v>18</v>
      </c>
      <c r="D87" s="16" t="s">
        <v>145</v>
      </c>
      <c r="E87" s="8">
        <v>24220</v>
      </c>
    </row>
    <row r="88" spans="1:5">
      <c r="A88" s="12"/>
      <c r="B88" s="4" t="s">
        <v>110</v>
      </c>
      <c r="C88" s="4" t="s">
        <v>31</v>
      </c>
      <c r="D88" s="16" t="s">
        <v>145</v>
      </c>
      <c r="E88" s="8">
        <v>36330</v>
      </c>
    </row>
    <row r="89" spans="1:5">
      <c r="A89" s="13">
        <f>MAX($A$3:A88)+1</f>
        <v>34</v>
      </c>
      <c r="B89" s="4" t="s">
        <v>121</v>
      </c>
      <c r="C89" s="4" t="s">
        <v>18</v>
      </c>
      <c r="D89" s="16" t="s">
        <v>142</v>
      </c>
      <c r="E89" s="8">
        <v>13700</v>
      </c>
    </row>
    <row r="90" spans="1:5">
      <c r="A90" s="13">
        <f>MAX($A$3:A89)+1</f>
        <v>35</v>
      </c>
      <c r="B90" s="4" t="s">
        <v>124</v>
      </c>
      <c r="C90" s="4" t="s">
        <v>18</v>
      </c>
      <c r="D90" s="17" t="s">
        <v>147</v>
      </c>
      <c r="E90" s="8">
        <v>23940</v>
      </c>
    </row>
    <row r="91" spans="1:5">
      <c r="A91" s="13"/>
      <c r="B91" s="4" t="s">
        <v>124</v>
      </c>
      <c r="C91" s="4" t="s">
        <v>31</v>
      </c>
      <c r="D91" s="17" t="s">
        <v>147</v>
      </c>
      <c r="E91" s="8">
        <v>35910</v>
      </c>
    </row>
    <row r="92" spans="1:5">
      <c r="A92" s="20" t="s">
        <v>135</v>
      </c>
      <c r="B92" s="21"/>
      <c r="C92" s="21"/>
      <c r="D92" s="21"/>
      <c r="E92" s="22">
        <f>SUM(E4:E91)</f>
        <v>1765574</v>
      </c>
    </row>
  </sheetData>
  <mergeCells count="27">
    <mergeCell ref="A1:E1"/>
    <mergeCell ref="A2:E2"/>
    <mergeCell ref="A92:D92"/>
    <mergeCell ref="A4:A6"/>
    <mergeCell ref="A8:A10"/>
    <mergeCell ref="A12:A13"/>
    <mergeCell ref="A15:A17"/>
    <mergeCell ref="A18:A19"/>
    <mergeCell ref="A21:A23"/>
    <mergeCell ref="A24:A27"/>
    <mergeCell ref="A28:A29"/>
    <mergeCell ref="A30:A35"/>
    <mergeCell ref="A36:A37"/>
    <mergeCell ref="A38:A43"/>
    <mergeCell ref="A44:A46"/>
    <mergeCell ref="A47:A49"/>
    <mergeCell ref="A50:A53"/>
    <mergeCell ref="A55:A57"/>
    <mergeCell ref="A58:A59"/>
    <mergeCell ref="A60:A61"/>
    <mergeCell ref="A65:A70"/>
    <mergeCell ref="A71:A76"/>
    <mergeCell ref="A77:A78"/>
    <mergeCell ref="A80:A83"/>
    <mergeCell ref="A84:A85"/>
    <mergeCell ref="A87:A88"/>
    <mergeCell ref="A90:A91"/>
  </mergeCells>
  <pageMargins left="0.75" right="0.75" top="1" bottom="1" header="0.5" footer="0.5"/>
  <pageSetup paperSize="9" scale="93"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审核表（通过）</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梁</dc:creator>
  <cp:lastModifiedBy>Administrator</cp:lastModifiedBy>
  <dcterms:created xsi:type="dcterms:W3CDTF">2022-11-28T07:10:00Z</dcterms:created>
  <dcterms:modified xsi:type="dcterms:W3CDTF">2023-09-08T00:48:11Z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D5747157BCE740979DBEAFCB8E7E041E_13</vt:lpwstr>
  </property>
  <property fmtid="{D5CDD505-2E9C-101B-9397-08002B2CF9AE}" pid="3" name="KSOProductBuildVer">
    <vt:lpwstr>2052-11.1.0.14309</vt:lpwstr>
  </property>
  <property fmtid="{D5CDD505-2E9C-101B-9397-08002B2CF9AE}" pid="4" name="KSOReadingLayout">
    <vt:bool>true</vt:bool>
  </property>
</Properties>
</file>