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表" sheetId="4" r:id="rId1"/>
  </sheets>
  <definedNames>
    <definedName name="_xlnm._FilterDatabase" localSheetId="0" hidden="1">审核表!$A$1:$K$3</definedName>
  </definedNames>
  <calcPr calcId="144525"/>
</workbook>
</file>

<file path=xl/sharedStrings.xml><?xml version="1.0" encoding="utf-8"?>
<sst xmlns="http://schemas.openxmlformats.org/spreadsheetml/2006/main" count="479" uniqueCount="68">
  <si>
    <t xml:space="preserve">2022年第四期支持开拓水路运输方式专项资金申报项目初审结果的公示    </t>
  </si>
  <si>
    <t>日期：2023年6月5日                                                                     单位：元</t>
  </si>
  <si>
    <t>序号</t>
  </si>
  <si>
    <t>企业名称</t>
  </si>
  <si>
    <t>项目</t>
  </si>
  <si>
    <t>费用</t>
  </si>
  <si>
    <t>申报月份</t>
  </si>
  <si>
    <t>企业申报货物重量（吨）</t>
  </si>
  <si>
    <t>资助标准
（元/吨）</t>
  </si>
  <si>
    <t>企业申请
资助金额</t>
  </si>
  <si>
    <t>核定资助
金额</t>
  </si>
  <si>
    <t>审核结果</t>
  </si>
  <si>
    <t>备注</t>
  </si>
  <si>
    <t>东莞启航联达供应链管理有限公司</t>
  </si>
  <si>
    <t>支持开拓水路运输方式</t>
  </si>
  <si>
    <t>订舱人</t>
  </si>
  <si>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</si>
  <si>
    <t>通过</t>
  </si>
  <si>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</si>
  <si>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</si>
  <si>
    <t>东莞市鑫润达货运代理有限公司</t>
  </si>
  <si>
    <r>
      <rPr>
        <sz val="10"/>
        <rFont val="Times New Roman"/>
        <charset val="134"/>
      </rPr>
      <t xml:space="preserve">10 </t>
    </r>
    <r>
      <rPr>
        <sz val="10"/>
        <rFont val="仿宋_GB2312"/>
        <charset val="134"/>
      </rPr>
      <t>月</t>
    </r>
  </si>
  <si>
    <t>宝钜（中国）儿童用品有限公司</t>
  </si>
  <si>
    <t>收发货人</t>
  </si>
  <si>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</si>
  <si>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</si>
  <si>
    <t>东莞市宝善环保材料有限公司</t>
  </si>
  <si>
    <t>东莞建兴汇物流有限公司</t>
  </si>
  <si>
    <t>明门（中国）幼童用品有限公司</t>
  </si>
  <si>
    <t>东莞市日正国际货运代理有限公司</t>
  </si>
  <si>
    <t>东莞港湾区快线集团有限公司</t>
  </si>
  <si>
    <t>东莞市小易国际物流有限公司</t>
  </si>
  <si>
    <t>东莞市积银电子五金有限公司</t>
  </si>
  <si>
    <t>东莞市建兴供应链有限公司</t>
  </si>
  <si>
    <t>东莞市铭隆纸业有限公司</t>
  </si>
  <si>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</si>
  <si>
    <t>广东宝善环保材料有限公司</t>
  </si>
  <si>
    <t>伟创力电源（东莞）有限公司</t>
  </si>
  <si>
    <t>东莞杰宏高分子有限公司</t>
  </si>
  <si>
    <t>广东生益科技股份有限公司</t>
  </si>
  <si>
    <t>东莞亿智食品有限公司</t>
  </si>
  <si>
    <t>当纳利（广东）印务有限公司</t>
  </si>
  <si>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</si>
  <si>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月</t>
    </r>
  </si>
  <si>
    <t>东莞超盈纺织有限公司</t>
  </si>
  <si>
    <t>正隆（广东）纸业有限公司</t>
  </si>
  <si>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</si>
  <si>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</si>
  <si>
    <t>东莞市众盈合泰供应链管理有限公司</t>
  </si>
  <si>
    <t>广东省西海供应链管理有限公司</t>
  </si>
  <si>
    <t>东莞众盈合泰供应链管理有限公司</t>
  </si>
  <si>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</si>
  <si>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</si>
  <si>
    <t>东莞市力龙塑胶原料有限公司</t>
  </si>
  <si>
    <t>东莞市骏海国际货运代理有限公司</t>
  </si>
  <si>
    <t>广东西海供应链管理有限公司</t>
  </si>
  <si>
    <t>东莞勤达供应链有限公司</t>
  </si>
  <si>
    <t>东莞市万唯供应链有限公司</t>
  </si>
  <si>
    <t>维他奶（东莞）有限公司</t>
  </si>
  <si>
    <t>东莞启东电线电缆有限公司</t>
  </si>
  <si>
    <t>11</t>
  </si>
  <si>
    <t>12</t>
  </si>
  <si>
    <t>东莞市一帆通供应链管理有限公司</t>
  </si>
  <si>
    <t>东莞七洋跨境电商服务有限公司</t>
  </si>
  <si>
    <t>东莞景盛国际贸易有限公司</t>
  </si>
  <si>
    <t>伟易达（东莞）塑胶制品有限公司</t>
  </si>
  <si>
    <t>东莞沙田三和磁材有限公司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</si>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</sst>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abSelected="1" topLeftCell="A32" workbookViewId="0">
      <selection activeCell="O26" sqref="O26"/>
    </sheetView>
  </sheetViews>
  <sheetFormatPr defaultColWidth="9" defaultRowHeight="13.5"/>
  <cols>
    <col min="1" max="1" width="5" customWidth="1"/>
    <col min="2" max="2" width="32.875" customWidth="1"/>
    <col min="3" max="3" width="22.125" customWidth="1"/>
    <col min="5" max="5" width="7.25" customWidth="1"/>
    <col min="6" max="6" width="10.375"/>
    <col min="7" max="8" width="7.25" customWidth="1"/>
    <col min="9" max="9" width="8.375" customWidth="1"/>
    <col min="10" max="10" width="8.375" style="2" customWidth="1"/>
    <col min="11" max="11" width="16.625" customWidth="1"/>
  </cols>
  <sheetData>
    <row r="1" ht="5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.7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</row>
    <row r="3" s="1" customFormat="1" ht="75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pans="1:11">
      <c r="A4" s="7">
        <v>1</v>
      </c>
      <c r="B4" s="7" t="s">
        <v>13</v>
      </c>
      <c r="C4" s="8" t="s">
        <v>14</v>
      </c>
      <c r="D4" s="9" t="s">
        <v>15</v>
      </c>
      <c r="E4" s="10" t="s">
        <v>16</v>
      </c>
      <c r="F4" s="11">
        <v>1476</v>
      </c>
      <c r="G4" s="11">
        <v>20</v>
      </c>
      <c r="H4" s="11">
        <v>29520</v>
      </c>
      <c r="I4" s="11">
        <v>29520</v>
      </c>
      <c r="J4" s="24" t="s">
        <v>17</v>
      </c>
      <c r="K4" s="25"/>
    </row>
    <row r="5" spans="1:11">
      <c r="A5" s="12"/>
      <c r="B5" s="12"/>
      <c r="C5" s="8" t="s">
        <v>14</v>
      </c>
      <c r="D5" s="9" t="s">
        <v>15</v>
      </c>
      <c r="E5" s="10" t="s">
        <v>18</v>
      </c>
      <c r="F5" s="11">
        <v>1115</v>
      </c>
      <c r="G5" s="11">
        <v>20</v>
      </c>
      <c r="H5" s="11">
        <v>22300</v>
      </c>
      <c r="I5" s="11">
        <v>22300</v>
      </c>
      <c r="J5" s="24" t="s">
        <v>17</v>
      </c>
      <c r="K5" s="25"/>
    </row>
    <row r="6" spans="1:11">
      <c r="A6" s="13"/>
      <c r="B6" s="13"/>
      <c r="C6" s="8" t="s">
        <v>14</v>
      </c>
      <c r="D6" s="9" t="s">
        <v>15</v>
      </c>
      <c r="E6" s="10" t="s">
        <v>19</v>
      </c>
      <c r="F6" s="11">
        <v>843</v>
      </c>
      <c r="G6" s="11">
        <v>20</v>
      </c>
      <c r="H6" s="11">
        <v>16860</v>
      </c>
      <c r="I6" s="11">
        <v>16860</v>
      </c>
      <c r="J6" s="24" t="s">
        <v>17</v>
      </c>
      <c r="K6" s="25"/>
    </row>
    <row r="7" spans="1:11">
      <c r="A7" s="14">
        <f>MAX($A$3:A6)+1</f>
        <v>2</v>
      </c>
      <c r="B7" s="14" t="s">
        <v>20</v>
      </c>
      <c r="C7" s="8" t="s">
        <v>14</v>
      </c>
      <c r="D7" s="9" t="s">
        <v>15</v>
      </c>
      <c r="E7" s="10" t="s">
        <v>21</v>
      </c>
      <c r="F7" s="11">
        <v>177</v>
      </c>
      <c r="G7" s="11">
        <v>20</v>
      </c>
      <c r="H7" s="11">
        <v>3540</v>
      </c>
      <c r="I7" s="11">
        <v>3540</v>
      </c>
      <c r="J7" s="24" t="s">
        <v>17</v>
      </c>
      <c r="K7" s="25"/>
    </row>
    <row r="8" spans="1:11">
      <c r="A8" s="7">
        <f>MAX($A$3:A7)+1</f>
        <v>3</v>
      </c>
      <c r="B8" s="7" t="s">
        <v>22</v>
      </c>
      <c r="C8" s="8" t="s">
        <v>14</v>
      </c>
      <c r="D8" s="14" t="s">
        <v>23</v>
      </c>
      <c r="E8" s="15" t="s">
        <v>24</v>
      </c>
      <c r="F8" s="11">
        <v>153</v>
      </c>
      <c r="G8" s="11">
        <v>30</v>
      </c>
      <c r="H8" s="11">
        <v>4590</v>
      </c>
      <c r="I8" s="11">
        <v>4590</v>
      </c>
      <c r="J8" s="24" t="s">
        <v>17</v>
      </c>
      <c r="K8" s="25"/>
    </row>
    <row r="9" ht="14" customHeight="1" spans="1:11">
      <c r="A9" s="12"/>
      <c r="B9" s="12"/>
      <c r="C9" s="8" t="s">
        <v>14</v>
      </c>
      <c r="D9" s="14" t="s">
        <v>23</v>
      </c>
      <c r="E9" s="15" t="s">
        <v>25</v>
      </c>
      <c r="F9" s="11">
        <v>209</v>
      </c>
      <c r="G9" s="11">
        <v>30</v>
      </c>
      <c r="H9" s="11">
        <v>6270</v>
      </c>
      <c r="I9" s="11">
        <v>6270</v>
      </c>
      <c r="J9" s="24" t="s">
        <v>17</v>
      </c>
      <c r="K9" s="25"/>
    </row>
    <row r="10" spans="1:11">
      <c r="A10" s="13"/>
      <c r="B10" s="13"/>
      <c r="C10" s="8" t="s">
        <v>14</v>
      </c>
      <c r="D10" s="14" t="s">
        <v>15</v>
      </c>
      <c r="E10" s="15" t="s">
        <v>25</v>
      </c>
      <c r="F10" s="11">
        <v>208</v>
      </c>
      <c r="G10" s="11">
        <v>20</v>
      </c>
      <c r="H10" s="11">
        <v>4160</v>
      </c>
      <c r="I10" s="11">
        <v>4160</v>
      </c>
      <c r="J10" s="24" t="s">
        <v>17</v>
      </c>
      <c r="K10" s="25"/>
    </row>
    <row r="11" spans="1:11">
      <c r="A11" s="14">
        <f>MAX($A$3:A10)+1</f>
        <v>4</v>
      </c>
      <c r="B11" s="14" t="s">
        <v>26</v>
      </c>
      <c r="C11" s="8" t="s">
        <v>14</v>
      </c>
      <c r="D11" s="14" t="s">
        <v>23</v>
      </c>
      <c r="E11" s="15" t="s">
        <v>19</v>
      </c>
      <c r="F11" s="11">
        <v>186</v>
      </c>
      <c r="G11" s="11">
        <v>30</v>
      </c>
      <c r="H11" s="11">
        <v>5580</v>
      </c>
      <c r="I11" s="11">
        <v>5580</v>
      </c>
      <c r="J11" s="24" t="s">
        <v>17</v>
      </c>
      <c r="K11" s="25"/>
    </row>
    <row r="12" spans="1:11">
      <c r="A12" s="7">
        <f>MAX($A$3:A11)+1</f>
        <v>5</v>
      </c>
      <c r="B12" s="7" t="s">
        <v>27</v>
      </c>
      <c r="C12" s="8" t="s">
        <v>14</v>
      </c>
      <c r="D12" s="14" t="s">
        <v>23</v>
      </c>
      <c r="E12" s="15" t="s">
        <v>24</v>
      </c>
      <c r="F12" s="11">
        <v>310</v>
      </c>
      <c r="G12" s="11">
        <v>30</v>
      </c>
      <c r="H12" s="11">
        <v>9300</v>
      </c>
      <c r="I12" s="11">
        <v>9300</v>
      </c>
      <c r="J12" s="24" t="s">
        <v>17</v>
      </c>
      <c r="K12" s="25"/>
    </row>
    <row r="13" spans="1:11">
      <c r="A13" s="13"/>
      <c r="B13" s="13"/>
      <c r="C13" s="8" t="s">
        <v>14</v>
      </c>
      <c r="D13" s="14" t="s">
        <v>15</v>
      </c>
      <c r="E13" s="15" t="s">
        <v>24</v>
      </c>
      <c r="F13" s="11">
        <v>182</v>
      </c>
      <c r="G13" s="11">
        <v>20</v>
      </c>
      <c r="H13" s="11">
        <v>3640</v>
      </c>
      <c r="I13" s="11">
        <v>3640</v>
      </c>
      <c r="J13" s="24" t="s">
        <v>17</v>
      </c>
      <c r="K13" s="25"/>
    </row>
    <row r="14" spans="1:11">
      <c r="A14" s="7">
        <f>MAX($A$3:A13)+1</f>
        <v>6</v>
      </c>
      <c r="B14" s="7" t="s">
        <v>28</v>
      </c>
      <c r="C14" s="8" t="s">
        <v>14</v>
      </c>
      <c r="D14" s="14" t="s">
        <v>23</v>
      </c>
      <c r="E14" s="15" t="s">
        <v>24</v>
      </c>
      <c r="F14" s="11">
        <v>672</v>
      </c>
      <c r="G14" s="11">
        <v>30</v>
      </c>
      <c r="H14" s="11">
        <v>20160</v>
      </c>
      <c r="I14" s="11">
        <v>20160</v>
      </c>
      <c r="J14" s="24" t="s">
        <v>17</v>
      </c>
      <c r="K14" s="25"/>
    </row>
    <row r="15" spans="1:11">
      <c r="A15" s="13"/>
      <c r="B15" s="13"/>
      <c r="C15" s="8" t="s">
        <v>14</v>
      </c>
      <c r="D15" s="14" t="s">
        <v>15</v>
      </c>
      <c r="E15" s="15" t="s">
        <v>24</v>
      </c>
      <c r="F15" s="11">
        <v>672</v>
      </c>
      <c r="G15" s="11">
        <v>20</v>
      </c>
      <c r="H15" s="11">
        <v>13440</v>
      </c>
      <c r="I15" s="11">
        <v>13440</v>
      </c>
      <c r="J15" s="24" t="s">
        <v>17</v>
      </c>
      <c r="K15" s="25"/>
    </row>
    <row r="16" spans="1:11">
      <c r="A16" s="14">
        <f>MAX($A$3:A15)+1</f>
        <v>7</v>
      </c>
      <c r="B16" s="14" t="s">
        <v>29</v>
      </c>
      <c r="C16" s="8" t="s">
        <v>14</v>
      </c>
      <c r="D16" s="14" t="s">
        <v>15</v>
      </c>
      <c r="E16" s="15" t="s">
        <v>24</v>
      </c>
      <c r="F16" s="11">
        <v>3782</v>
      </c>
      <c r="G16" s="11">
        <v>20</v>
      </c>
      <c r="H16" s="11">
        <v>75640</v>
      </c>
      <c r="I16" s="11">
        <v>75640</v>
      </c>
      <c r="J16" s="24" t="s">
        <v>17</v>
      </c>
      <c r="K16" s="25"/>
    </row>
    <row r="17" spans="1:11">
      <c r="A17" s="7">
        <f>MAX($A$3:A16)+1</f>
        <v>8</v>
      </c>
      <c r="B17" s="7" t="s">
        <v>30</v>
      </c>
      <c r="C17" s="14" t="s">
        <v>14</v>
      </c>
      <c r="D17" s="9" t="s">
        <v>15</v>
      </c>
      <c r="E17" s="10" t="s">
        <v>16</v>
      </c>
      <c r="F17" s="11">
        <v>2180</v>
      </c>
      <c r="G17" s="11">
        <v>20</v>
      </c>
      <c r="H17" s="11">
        <v>42560</v>
      </c>
      <c r="I17" s="11">
        <v>42560</v>
      </c>
      <c r="J17" s="24" t="s">
        <v>17</v>
      </c>
      <c r="K17" s="25"/>
    </row>
    <row r="18" spans="1:11">
      <c r="A18" s="12"/>
      <c r="B18" s="12"/>
      <c r="C18" s="14" t="s">
        <v>14</v>
      </c>
      <c r="D18" s="9" t="s">
        <v>15</v>
      </c>
      <c r="E18" s="10" t="s">
        <v>18</v>
      </c>
      <c r="F18" s="11">
        <v>2066</v>
      </c>
      <c r="G18" s="11">
        <v>20</v>
      </c>
      <c r="H18" s="11">
        <v>41320</v>
      </c>
      <c r="I18" s="11">
        <v>41320</v>
      </c>
      <c r="J18" s="24" t="s">
        <v>17</v>
      </c>
      <c r="K18" s="25"/>
    </row>
    <row r="19" spans="1:11">
      <c r="A19" s="13"/>
      <c r="B19" s="13"/>
      <c r="C19" s="14" t="s">
        <v>14</v>
      </c>
      <c r="D19" s="9" t="s">
        <v>15</v>
      </c>
      <c r="E19" s="10" t="s">
        <v>19</v>
      </c>
      <c r="F19" s="11">
        <v>1593</v>
      </c>
      <c r="G19" s="11">
        <v>20</v>
      </c>
      <c r="H19" s="11">
        <v>31860</v>
      </c>
      <c r="I19" s="11">
        <v>31860</v>
      </c>
      <c r="J19" s="24" t="s">
        <v>17</v>
      </c>
      <c r="K19" s="25"/>
    </row>
    <row r="20" spans="1:11">
      <c r="A20" s="7">
        <f>MAX($A$3:A19)+1</f>
        <v>9</v>
      </c>
      <c r="B20" s="7" t="s">
        <v>31</v>
      </c>
      <c r="C20" s="14" t="s">
        <v>14</v>
      </c>
      <c r="D20" s="14" t="s">
        <v>15</v>
      </c>
      <c r="E20" s="15" t="s">
        <v>24</v>
      </c>
      <c r="F20" s="11">
        <v>530</v>
      </c>
      <c r="G20" s="11">
        <v>20</v>
      </c>
      <c r="H20" s="11">
        <v>10600</v>
      </c>
      <c r="I20" s="11">
        <v>10600</v>
      </c>
      <c r="J20" s="24" t="s">
        <v>17</v>
      </c>
      <c r="K20" s="25"/>
    </row>
    <row r="21" spans="1:11">
      <c r="A21" s="13"/>
      <c r="B21" s="13"/>
      <c r="C21" s="14" t="s">
        <v>14</v>
      </c>
      <c r="D21" s="14" t="s">
        <v>15</v>
      </c>
      <c r="E21" s="10" t="s">
        <v>19</v>
      </c>
      <c r="F21" s="11">
        <v>747</v>
      </c>
      <c r="G21" s="11">
        <v>20</v>
      </c>
      <c r="H21" s="11">
        <v>14940</v>
      </c>
      <c r="I21" s="11">
        <v>14940</v>
      </c>
      <c r="J21" s="24" t="s">
        <v>17</v>
      </c>
      <c r="K21" s="25"/>
    </row>
    <row r="22" spans="1:11">
      <c r="A22" s="7">
        <f>MAX($A$3:A21)+1</f>
        <v>10</v>
      </c>
      <c r="B22" s="7" t="s">
        <v>32</v>
      </c>
      <c r="C22" s="14" t="s">
        <v>14</v>
      </c>
      <c r="D22" s="16" t="s">
        <v>23</v>
      </c>
      <c r="E22" s="10" t="s">
        <v>24</v>
      </c>
      <c r="F22" s="11">
        <v>5123</v>
      </c>
      <c r="G22" s="11">
        <v>30</v>
      </c>
      <c r="H22" s="11">
        <v>12450</v>
      </c>
      <c r="I22" s="11">
        <v>12450</v>
      </c>
      <c r="J22" s="24" t="s">
        <v>17</v>
      </c>
      <c r="K22" s="25"/>
    </row>
    <row r="23" spans="1:11">
      <c r="A23" s="13"/>
      <c r="B23" s="13"/>
      <c r="C23" s="14" t="s">
        <v>14</v>
      </c>
      <c r="D23" s="14" t="s">
        <v>23</v>
      </c>
      <c r="E23" s="15" t="s">
        <v>25</v>
      </c>
      <c r="F23" s="11">
        <v>5123</v>
      </c>
      <c r="G23" s="11">
        <v>30</v>
      </c>
      <c r="H23" s="11">
        <v>183690</v>
      </c>
      <c r="I23" s="11">
        <v>183690</v>
      </c>
      <c r="J23" s="24" t="s">
        <v>17</v>
      </c>
      <c r="K23" s="25"/>
    </row>
    <row r="24" spans="1:11">
      <c r="A24" s="14">
        <f>MAX($A$3:A23)+1</f>
        <v>11</v>
      </c>
      <c r="B24" s="14" t="s">
        <v>33</v>
      </c>
      <c r="C24" s="14" t="s">
        <v>14</v>
      </c>
      <c r="D24" s="14" t="s">
        <v>23</v>
      </c>
      <c r="E24" s="10" t="s">
        <v>19</v>
      </c>
      <c r="F24" s="11">
        <v>336</v>
      </c>
      <c r="G24" s="11">
        <v>30</v>
      </c>
      <c r="H24" s="11">
        <v>10080</v>
      </c>
      <c r="I24" s="11">
        <v>10080</v>
      </c>
      <c r="J24" s="24" t="s">
        <v>17</v>
      </c>
      <c r="K24" s="25"/>
    </row>
    <row r="25" spans="1:11">
      <c r="A25" s="17">
        <v>17</v>
      </c>
      <c r="B25" s="17" t="s">
        <v>34</v>
      </c>
      <c r="C25" s="14" t="s">
        <v>14</v>
      </c>
      <c r="D25" s="18" t="s">
        <v>23</v>
      </c>
      <c r="E25" s="19" t="s">
        <v>24</v>
      </c>
      <c r="F25" s="20">
        <v>302</v>
      </c>
      <c r="G25" s="20">
        <f t="shared" ref="G25:G88" si="0">IF(D25="收发货人",30,20)</f>
        <v>30</v>
      </c>
      <c r="H25" s="20">
        <v>9060</v>
      </c>
      <c r="I25" s="20">
        <f t="shared" ref="I25:I49" si="1">F25*G25</f>
        <v>9060</v>
      </c>
      <c r="J25" s="24" t="s">
        <v>17</v>
      </c>
      <c r="K25" s="25"/>
    </row>
    <row r="26" spans="1:11">
      <c r="A26" s="21"/>
      <c r="B26" s="21"/>
      <c r="C26" s="14" t="s">
        <v>14</v>
      </c>
      <c r="D26" s="18" t="s">
        <v>23</v>
      </c>
      <c r="E26" s="19" t="s">
        <v>25</v>
      </c>
      <c r="F26" s="20">
        <v>1370</v>
      </c>
      <c r="G26" s="20">
        <f t="shared" si="0"/>
        <v>30</v>
      </c>
      <c r="H26" s="20">
        <v>41100</v>
      </c>
      <c r="I26" s="20">
        <f t="shared" si="1"/>
        <v>41100</v>
      </c>
      <c r="J26" s="24" t="s">
        <v>17</v>
      </c>
      <c r="K26" s="25"/>
    </row>
    <row r="27" spans="1:11">
      <c r="A27" s="22"/>
      <c r="B27" s="22"/>
      <c r="C27" s="14" t="s">
        <v>14</v>
      </c>
      <c r="D27" s="18" t="s">
        <v>23</v>
      </c>
      <c r="E27" s="19" t="s">
        <v>35</v>
      </c>
      <c r="F27" s="20">
        <v>1706</v>
      </c>
      <c r="G27" s="20">
        <f t="shared" si="0"/>
        <v>30</v>
      </c>
      <c r="H27" s="20">
        <v>51180</v>
      </c>
      <c r="I27" s="20">
        <f t="shared" si="1"/>
        <v>51180</v>
      </c>
      <c r="J27" s="24" t="s">
        <v>17</v>
      </c>
      <c r="K27" s="25"/>
    </row>
    <row r="28" spans="1:11">
      <c r="A28" s="7">
        <f>MAX($A$2:A27)+1</f>
        <v>18</v>
      </c>
      <c r="B28" s="7" t="s">
        <v>27</v>
      </c>
      <c r="C28" s="14" t="s">
        <v>14</v>
      </c>
      <c r="D28" s="14" t="s">
        <v>23</v>
      </c>
      <c r="E28" s="19" t="s">
        <v>25</v>
      </c>
      <c r="F28" s="11">
        <v>2907</v>
      </c>
      <c r="G28" s="20">
        <f t="shared" si="0"/>
        <v>30</v>
      </c>
      <c r="H28" s="11">
        <v>87210</v>
      </c>
      <c r="I28" s="20">
        <f t="shared" si="1"/>
        <v>87210</v>
      </c>
      <c r="J28" s="24" t="s">
        <v>17</v>
      </c>
      <c r="K28" s="25"/>
    </row>
    <row r="29" spans="1:11">
      <c r="A29" s="12"/>
      <c r="B29" s="12"/>
      <c r="C29" s="14" t="s">
        <v>14</v>
      </c>
      <c r="D29" s="14" t="s">
        <v>15</v>
      </c>
      <c r="E29" s="19" t="s">
        <v>25</v>
      </c>
      <c r="F29" s="11">
        <v>2843</v>
      </c>
      <c r="G29" s="20">
        <f t="shared" si="0"/>
        <v>20</v>
      </c>
      <c r="H29" s="11">
        <v>56860</v>
      </c>
      <c r="I29" s="20">
        <f t="shared" si="1"/>
        <v>56860</v>
      </c>
      <c r="J29" s="24" t="s">
        <v>17</v>
      </c>
      <c r="K29" s="25"/>
    </row>
    <row r="30" spans="1:11">
      <c r="A30" s="12"/>
      <c r="B30" s="12"/>
      <c r="C30" s="14" t="s">
        <v>14</v>
      </c>
      <c r="D30" s="14" t="s">
        <v>23</v>
      </c>
      <c r="E30" s="19" t="s">
        <v>35</v>
      </c>
      <c r="F30" s="11">
        <v>857</v>
      </c>
      <c r="G30" s="20">
        <f t="shared" si="0"/>
        <v>30</v>
      </c>
      <c r="H30" s="11">
        <v>25710</v>
      </c>
      <c r="I30" s="20">
        <f t="shared" si="1"/>
        <v>25710</v>
      </c>
      <c r="J30" s="24" t="s">
        <v>17</v>
      </c>
      <c r="K30" s="25"/>
    </row>
    <row r="31" spans="1:11">
      <c r="A31" s="13"/>
      <c r="B31" s="13"/>
      <c r="C31" s="14" t="s">
        <v>14</v>
      </c>
      <c r="D31" s="14" t="s">
        <v>15</v>
      </c>
      <c r="E31" s="19" t="s">
        <v>35</v>
      </c>
      <c r="F31" s="11">
        <v>634</v>
      </c>
      <c r="G31" s="20">
        <f t="shared" si="0"/>
        <v>20</v>
      </c>
      <c r="H31" s="11">
        <v>12680</v>
      </c>
      <c r="I31" s="20">
        <f t="shared" si="1"/>
        <v>12680</v>
      </c>
      <c r="J31" s="24" t="s">
        <v>17</v>
      </c>
      <c r="K31" s="25"/>
    </row>
    <row r="32" spans="1:11">
      <c r="A32" s="7">
        <f>MAX($A$2:A31)+1</f>
        <v>19</v>
      </c>
      <c r="B32" s="7" t="s">
        <v>36</v>
      </c>
      <c r="C32" s="14" t="s">
        <v>14</v>
      </c>
      <c r="D32" s="18" t="s">
        <v>23</v>
      </c>
      <c r="E32" s="19" t="s">
        <v>25</v>
      </c>
      <c r="F32" s="11">
        <v>164</v>
      </c>
      <c r="G32" s="20">
        <f t="shared" si="0"/>
        <v>30</v>
      </c>
      <c r="H32" s="11">
        <v>4920</v>
      </c>
      <c r="I32" s="20">
        <f t="shared" si="1"/>
        <v>4920</v>
      </c>
      <c r="J32" s="24" t="s">
        <v>17</v>
      </c>
      <c r="K32" s="25"/>
    </row>
    <row r="33" spans="1:11">
      <c r="A33" s="13"/>
      <c r="B33" s="13"/>
      <c r="C33" s="14" t="s">
        <v>14</v>
      </c>
      <c r="D33" s="18" t="s">
        <v>23</v>
      </c>
      <c r="E33" s="19" t="s">
        <v>35</v>
      </c>
      <c r="F33" s="11">
        <v>152</v>
      </c>
      <c r="G33" s="20">
        <f t="shared" si="0"/>
        <v>30</v>
      </c>
      <c r="H33" s="11">
        <v>4560</v>
      </c>
      <c r="I33" s="20">
        <f t="shared" si="1"/>
        <v>4560</v>
      </c>
      <c r="J33" s="24" t="s">
        <v>17</v>
      </c>
      <c r="K33" s="25"/>
    </row>
    <row r="34" spans="1:11">
      <c r="A34" s="14">
        <f>MAX($A$2:A33)+1</f>
        <v>20</v>
      </c>
      <c r="B34" s="14" t="s">
        <v>32</v>
      </c>
      <c r="C34" s="14" t="s">
        <v>14</v>
      </c>
      <c r="D34" s="14" t="s">
        <v>23</v>
      </c>
      <c r="E34" s="19" t="s">
        <v>35</v>
      </c>
      <c r="F34" s="11">
        <v>10812</v>
      </c>
      <c r="G34" s="20">
        <f t="shared" si="0"/>
        <v>30</v>
      </c>
      <c r="H34" s="11">
        <v>324360</v>
      </c>
      <c r="I34" s="20">
        <f t="shared" si="1"/>
        <v>324360</v>
      </c>
      <c r="J34" s="24" t="s">
        <v>17</v>
      </c>
      <c r="K34" s="25"/>
    </row>
    <row r="35" spans="1:11">
      <c r="A35" s="14">
        <f>MAX($A$2:A34)+1</f>
        <v>21</v>
      </c>
      <c r="B35" s="14" t="s">
        <v>28</v>
      </c>
      <c r="C35" s="14" t="s">
        <v>14</v>
      </c>
      <c r="D35" s="14" t="s">
        <v>23</v>
      </c>
      <c r="E35" s="19" t="s">
        <v>25</v>
      </c>
      <c r="F35" s="11">
        <v>1316</v>
      </c>
      <c r="G35" s="20">
        <f t="shared" si="0"/>
        <v>30</v>
      </c>
      <c r="H35" s="11">
        <v>39480</v>
      </c>
      <c r="I35" s="20">
        <f t="shared" si="1"/>
        <v>39480</v>
      </c>
      <c r="J35" s="24" t="s">
        <v>17</v>
      </c>
      <c r="K35" s="25"/>
    </row>
    <row r="36" spans="1:11">
      <c r="A36" s="7">
        <f>MAX($A$2:A35)+1</f>
        <v>22</v>
      </c>
      <c r="B36" s="7" t="s">
        <v>37</v>
      </c>
      <c r="C36" s="14" t="s">
        <v>14</v>
      </c>
      <c r="D36" s="14" t="s">
        <v>23</v>
      </c>
      <c r="E36" s="19" t="s">
        <v>25</v>
      </c>
      <c r="F36" s="11">
        <v>282</v>
      </c>
      <c r="G36" s="20">
        <f t="shared" si="0"/>
        <v>30</v>
      </c>
      <c r="H36" s="11">
        <v>8460</v>
      </c>
      <c r="I36" s="20">
        <f t="shared" si="1"/>
        <v>8460</v>
      </c>
      <c r="J36" s="24" t="s">
        <v>17</v>
      </c>
      <c r="K36" s="25"/>
    </row>
    <row r="37" spans="1:11">
      <c r="A37" s="13"/>
      <c r="B37" s="13"/>
      <c r="C37" s="14" t="s">
        <v>14</v>
      </c>
      <c r="D37" s="14" t="s">
        <v>23</v>
      </c>
      <c r="E37" s="19" t="s">
        <v>35</v>
      </c>
      <c r="F37" s="11">
        <v>230</v>
      </c>
      <c r="G37" s="20">
        <f t="shared" si="0"/>
        <v>30</v>
      </c>
      <c r="H37" s="11">
        <v>6900</v>
      </c>
      <c r="I37" s="20">
        <f t="shared" si="1"/>
        <v>6900</v>
      </c>
      <c r="J37" s="24" t="s">
        <v>17</v>
      </c>
      <c r="K37" s="25"/>
    </row>
    <row r="38" spans="1:11">
      <c r="A38" s="7">
        <f>MAX($A$2:A37)+1</f>
        <v>23</v>
      </c>
      <c r="B38" s="7" t="s">
        <v>38</v>
      </c>
      <c r="C38" s="14" t="s">
        <v>14</v>
      </c>
      <c r="D38" s="18" t="s">
        <v>23</v>
      </c>
      <c r="E38" s="19" t="s">
        <v>16</v>
      </c>
      <c r="F38" s="11">
        <v>513</v>
      </c>
      <c r="G38" s="20">
        <f t="shared" si="0"/>
        <v>30</v>
      </c>
      <c r="H38" s="11">
        <v>15390</v>
      </c>
      <c r="I38" s="20">
        <f t="shared" si="1"/>
        <v>15390</v>
      </c>
      <c r="J38" s="24" t="s">
        <v>17</v>
      </c>
      <c r="K38" s="25"/>
    </row>
    <row r="39" spans="1:11">
      <c r="A39" s="12"/>
      <c r="B39" s="12"/>
      <c r="C39" s="14" t="s">
        <v>14</v>
      </c>
      <c r="D39" s="18" t="s">
        <v>23</v>
      </c>
      <c r="E39" s="19" t="s">
        <v>18</v>
      </c>
      <c r="F39" s="11">
        <v>788</v>
      </c>
      <c r="G39" s="20">
        <f t="shared" si="0"/>
        <v>30</v>
      </c>
      <c r="H39" s="11">
        <v>23640</v>
      </c>
      <c r="I39" s="20">
        <f t="shared" si="1"/>
        <v>23640</v>
      </c>
      <c r="J39" s="24" t="s">
        <v>17</v>
      </c>
      <c r="K39" s="25"/>
    </row>
    <row r="40" spans="1:11">
      <c r="A40" s="12"/>
      <c r="B40" s="12"/>
      <c r="C40" s="14" t="s">
        <v>14</v>
      </c>
      <c r="D40" s="18" t="s">
        <v>23</v>
      </c>
      <c r="E40" s="19" t="s">
        <v>19</v>
      </c>
      <c r="F40" s="11">
        <v>838</v>
      </c>
      <c r="G40" s="20">
        <f t="shared" si="0"/>
        <v>30</v>
      </c>
      <c r="H40" s="11">
        <v>25140</v>
      </c>
      <c r="I40" s="20">
        <f t="shared" si="1"/>
        <v>25140</v>
      </c>
      <c r="J40" s="24" t="s">
        <v>17</v>
      </c>
      <c r="K40" s="25"/>
    </row>
    <row r="41" spans="1:11">
      <c r="A41" s="12"/>
      <c r="B41" s="12"/>
      <c r="C41" s="14" t="s">
        <v>14</v>
      </c>
      <c r="D41" s="18" t="s">
        <v>23</v>
      </c>
      <c r="E41" s="19" t="s">
        <v>24</v>
      </c>
      <c r="F41" s="11">
        <v>482</v>
      </c>
      <c r="G41" s="20">
        <f t="shared" si="0"/>
        <v>30</v>
      </c>
      <c r="H41" s="11">
        <v>14460</v>
      </c>
      <c r="I41" s="20">
        <f t="shared" si="1"/>
        <v>14460</v>
      </c>
      <c r="J41" s="24" t="s">
        <v>17</v>
      </c>
      <c r="K41" s="25"/>
    </row>
    <row r="42" spans="1:11">
      <c r="A42" s="12"/>
      <c r="B42" s="12"/>
      <c r="C42" s="14" t="s">
        <v>14</v>
      </c>
      <c r="D42" s="18" t="s">
        <v>23</v>
      </c>
      <c r="E42" s="19" t="s">
        <v>25</v>
      </c>
      <c r="F42" s="11">
        <v>656</v>
      </c>
      <c r="G42" s="20">
        <f t="shared" si="0"/>
        <v>30</v>
      </c>
      <c r="H42" s="11">
        <v>19680</v>
      </c>
      <c r="I42" s="20">
        <f t="shared" si="1"/>
        <v>19680</v>
      </c>
      <c r="J42" s="24" t="s">
        <v>17</v>
      </c>
      <c r="K42" s="25"/>
    </row>
    <row r="43" spans="1:11">
      <c r="A43" s="13"/>
      <c r="B43" s="13"/>
      <c r="C43" s="14" t="s">
        <v>14</v>
      </c>
      <c r="D43" s="18" t="s">
        <v>23</v>
      </c>
      <c r="E43" s="19" t="s">
        <v>35</v>
      </c>
      <c r="F43" s="11">
        <v>339</v>
      </c>
      <c r="G43" s="20">
        <f t="shared" si="0"/>
        <v>30</v>
      </c>
      <c r="H43" s="11">
        <v>10170</v>
      </c>
      <c r="I43" s="20">
        <f t="shared" si="1"/>
        <v>10170</v>
      </c>
      <c r="J43" s="24" t="s">
        <v>17</v>
      </c>
      <c r="K43" s="25"/>
    </row>
    <row r="44" spans="1:11">
      <c r="A44" s="7">
        <f>MAX($A$2:A43)+1</f>
        <v>24</v>
      </c>
      <c r="B44" s="7" t="s">
        <v>39</v>
      </c>
      <c r="C44" s="14" t="s">
        <v>14</v>
      </c>
      <c r="D44" s="14" t="s">
        <v>23</v>
      </c>
      <c r="E44" s="19" t="s">
        <v>24</v>
      </c>
      <c r="F44" s="11">
        <v>513</v>
      </c>
      <c r="G44" s="20">
        <f t="shared" si="0"/>
        <v>30</v>
      </c>
      <c r="H44" s="11">
        <v>15390</v>
      </c>
      <c r="I44" s="20">
        <f t="shared" si="1"/>
        <v>15390</v>
      </c>
      <c r="J44" s="24" t="s">
        <v>17</v>
      </c>
      <c r="K44" s="25"/>
    </row>
    <row r="45" spans="1:11">
      <c r="A45" s="12"/>
      <c r="B45" s="12"/>
      <c r="C45" s="14" t="s">
        <v>14</v>
      </c>
      <c r="D45" s="14" t="s">
        <v>23</v>
      </c>
      <c r="E45" s="19" t="s">
        <v>25</v>
      </c>
      <c r="F45" s="11">
        <v>1171</v>
      </c>
      <c r="G45" s="20">
        <f t="shared" si="0"/>
        <v>30</v>
      </c>
      <c r="H45" s="11">
        <v>35130</v>
      </c>
      <c r="I45" s="20">
        <f t="shared" si="1"/>
        <v>35130</v>
      </c>
      <c r="J45" s="24" t="s">
        <v>17</v>
      </c>
      <c r="K45" s="25"/>
    </row>
    <row r="46" spans="1:11">
      <c r="A46" s="13"/>
      <c r="B46" s="13"/>
      <c r="C46" s="14" t="s">
        <v>14</v>
      </c>
      <c r="D46" s="14" t="s">
        <v>23</v>
      </c>
      <c r="E46" s="19" t="s">
        <v>35</v>
      </c>
      <c r="F46" s="11">
        <v>796</v>
      </c>
      <c r="G46" s="20">
        <f t="shared" si="0"/>
        <v>30</v>
      </c>
      <c r="H46" s="11">
        <v>23880</v>
      </c>
      <c r="I46" s="20">
        <f t="shared" si="1"/>
        <v>23880</v>
      </c>
      <c r="J46" s="24" t="s">
        <v>17</v>
      </c>
      <c r="K46" s="25"/>
    </row>
    <row r="47" spans="1:11">
      <c r="A47" s="7">
        <f>MAX($A$2:A46)+1</f>
        <v>25</v>
      </c>
      <c r="B47" s="7" t="s">
        <v>40</v>
      </c>
      <c r="C47" s="14" t="s">
        <v>14</v>
      </c>
      <c r="D47" s="14" t="s">
        <v>23</v>
      </c>
      <c r="E47" s="19" t="s">
        <v>16</v>
      </c>
      <c r="F47" s="11">
        <v>812</v>
      </c>
      <c r="G47" s="20">
        <f t="shared" si="0"/>
        <v>30</v>
      </c>
      <c r="H47" s="11">
        <v>24360</v>
      </c>
      <c r="I47" s="20">
        <f t="shared" si="1"/>
        <v>24360</v>
      </c>
      <c r="J47" s="24" t="s">
        <v>17</v>
      </c>
      <c r="K47" s="25"/>
    </row>
    <row r="48" spans="1:11">
      <c r="A48" s="12"/>
      <c r="B48" s="12"/>
      <c r="C48" s="14" t="s">
        <v>14</v>
      </c>
      <c r="D48" s="14" t="s">
        <v>23</v>
      </c>
      <c r="E48" s="19" t="s">
        <v>18</v>
      </c>
      <c r="F48" s="11">
        <v>350</v>
      </c>
      <c r="G48" s="20">
        <f t="shared" si="0"/>
        <v>30</v>
      </c>
      <c r="H48" s="11">
        <v>10500</v>
      </c>
      <c r="I48" s="20">
        <f t="shared" si="1"/>
        <v>10500</v>
      </c>
      <c r="J48" s="24" t="s">
        <v>17</v>
      </c>
      <c r="K48" s="25"/>
    </row>
    <row r="49" spans="1:11">
      <c r="A49" s="13"/>
      <c r="B49" s="13"/>
      <c r="C49" s="14" t="s">
        <v>14</v>
      </c>
      <c r="D49" s="14" t="s">
        <v>23</v>
      </c>
      <c r="E49" s="19" t="s">
        <v>35</v>
      </c>
      <c r="F49" s="11">
        <v>499</v>
      </c>
      <c r="G49" s="20">
        <f t="shared" si="0"/>
        <v>30</v>
      </c>
      <c r="H49" s="11">
        <v>14970</v>
      </c>
      <c r="I49" s="20">
        <f t="shared" si="1"/>
        <v>14970</v>
      </c>
      <c r="J49" s="24" t="s">
        <v>17</v>
      </c>
      <c r="K49" s="25"/>
    </row>
    <row r="50" spans="1:11">
      <c r="A50" s="17">
        <f>MAX($A$2:A49)+1</f>
        <v>26</v>
      </c>
      <c r="B50" s="17" t="s">
        <v>41</v>
      </c>
      <c r="C50" s="14" t="s">
        <v>14</v>
      </c>
      <c r="D50" s="18" t="s">
        <v>23</v>
      </c>
      <c r="E50" s="23" t="s">
        <v>42</v>
      </c>
      <c r="F50" s="20">
        <v>1012.198</v>
      </c>
      <c r="G50" s="20">
        <f t="shared" si="0"/>
        <v>30</v>
      </c>
      <c r="H50" s="20">
        <v>30365</v>
      </c>
      <c r="I50" s="20">
        <v>30365</v>
      </c>
      <c r="J50" s="24" t="s">
        <v>17</v>
      </c>
      <c r="K50" s="25"/>
    </row>
    <row r="51" spans="1:11">
      <c r="A51" s="21"/>
      <c r="B51" s="21" t="s">
        <v>41</v>
      </c>
      <c r="C51" s="14" t="s">
        <v>14</v>
      </c>
      <c r="D51" s="18" t="s">
        <v>23</v>
      </c>
      <c r="E51" s="23" t="s">
        <v>43</v>
      </c>
      <c r="F51" s="20">
        <v>233.233</v>
      </c>
      <c r="G51" s="20">
        <f t="shared" si="0"/>
        <v>30</v>
      </c>
      <c r="H51" s="20">
        <v>6996</v>
      </c>
      <c r="I51" s="20">
        <v>6996</v>
      </c>
      <c r="J51" s="24" t="s">
        <v>17</v>
      </c>
      <c r="K51" s="25"/>
    </row>
    <row r="52" spans="1:11">
      <c r="A52" s="21"/>
      <c r="B52" s="21"/>
      <c r="C52" s="14" t="s">
        <v>14</v>
      </c>
      <c r="D52" s="18" t="s">
        <v>15</v>
      </c>
      <c r="E52" s="23" t="s">
        <v>43</v>
      </c>
      <c r="F52" s="20">
        <v>233.233</v>
      </c>
      <c r="G52" s="20">
        <f t="shared" si="0"/>
        <v>20</v>
      </c>
      <c r="H52" s="20">
        <v>4664</v>
      </c>
      <c r="I52" s="20">
        <v>4664</v>
      </c>
      <c r="J52" s="24" t="s">
        <v>17</v>
      </c>
      <c r="K52" s="25"/>
    </row>
    <row r="53" spans="1:11">
      <c r="A53" s="22"/>
      <c r="B53" s="22"/>
      <c r="C53" s="14" t="s">
        <v>14</v>
      </c>
      <c r="D53" s="18" t="s">
        <v>15</v>
      </c>
      <c r="E53" s="23" t="s">
        <v>42</v>
      </c>
      <c r="F53" s="20">
        <v>1012.198</v>
      </c>
      <c r="G53" s="20">
        <f t="shared" si="0"/>
        <v>20</v>
      </c>
      <c r="H53" s="20">
        <v>20243</v>
      </c>
      <c r="I53" s="20">
        <v>20243</v>
      </c>
      <c r="J53" s="24" t="s">
        <v>17</v>
      </c>
      <c r="K53" s="25"/>
    </row>
    <row r="54" spans="1:11">
      <c r="A54" s="18">
        <f>MAX($A$2:A53)+1</f>
        <v>27</v>
      </c>
      <c r="B54" s="18" t="s">
        <v>44</v>
      </c>
      <c r="C54" s="14" t="s">
        <v>14</v>
      </c>
      <c r="D54" s="18" t="s">
        <v>23</v>
      </c>
      <c r="E54" s="23" t="s">
        <v>43</v>
      </c>
      <c r="F54" s="20">
        <v>261</v>
      </c>
      <c r="G54" s="20">
        <f t="shared" si="0"/>
        <v>30</v>
      </c>
      <c r="H54" s="20">
        <v>7830</v>
      </c>
      <c r="I54" s="20">
        <f t="shared" ref="I54:I108" si="2">F54*G54</f>
        <v>7830</v>
      </c>
      <c r="J54" s="24" t="s">
        <v>17</v>
      </c>
      <c r="K54" s="25"/>
    </row>
    <row r="55" spans="1:11">
      <c r="A55" s="17">
        <f>MAX($A$2:A54)+1</f>
        <v>28</v>
      </c>
      <c r="B55" s="17" t="s">
        <v>45</v>
      </c>
      <c r="C55" s="14" t="s">
        <v>14</v>
      </c>
      <c r="D55" s="18" t="s">
        <v>23</v>
      </c>
      <c r="E55" s="23" t="s">
        <v>46</v>
      </c>
      <c r="F55" s="20">
        <v>2239</v>
      </c>
      <c r="G55" s="20">
        <f t="shared" si="0"/>
        <v>30</v>
      </c>
      <c r="H55" s="20">
        <v>67170</v>
      </c>
      <c r="I55" s="20">
        <f t="shared" si="2"/>
        <v>67170</v>
      </c>
      <c r="J55" s="24" t="s">
        <v>17</v>
      </c>
      <c r="K55" s="25"/>
    </row>
    <row r="56" spans="1:11">
      <c r="A56" s="21"/>
      <c r="B56" s="21"/>
      <c r="C56" s="14" t="s">
        <v>14</v>
      </c>
      <c r="D56" s="18" t="s">
        <v>23</v>
      </c>
      <c r="E56" s="23" t="s">
        <v>47</v>
      </c>
      <c r="F56" s="20">
        <v>2374</v>
      </c>
      <c r="G56" s="20">
        <f t="shared" si="0"/>
        <v>30</v>
      </c>
      <c r="H56" s="20">
        <v>71220</v>
      </c>
      <c r="I56" s="20">
        <f t="shared" si="2"/>
        <v>71220</v>
      </c>
      <c r="J56" s="24" t="s">
        <v>17</v>
      </c>
      <c r="K56" s="25"/>
    </row>
    <row r="57" spans="1:11">
      <c r="A57" s="22"/>
      <c r="B57" s="22"/>
      <c r="C57" s="14" t="s">
        <v>14</v>
      </c>
      <c r="D57" s="18" t="s">
        <v>23</v>
      </c>
      <c r="E57" s="23" t="s">
        <v>42</v>
      </c>
      <c r="F57" s="20">
        <v>2827</v>
      </c>
      <c r="G57" s="20">
        <f t="shared" si="0"/>
        <v>30</v>
      </c>
      <c r="H57" s="20">
        <v>84810</v>
      </c>
      <c r="I57" s="20">
        <f t="shared" si="2"/>
        <v>84810</v>
      </c>
      <c r="J57" s="24" t="s">
        <v>17</v>
      </c>
      <c r="K57" s="25"/>
    </row>
    <row r="58" spans="1:11">
      <c r="A58" s="17">
        <f>MAX($A$2:A57)+1</f>
        <v>29</v>
      </c>
      <c r="B58" s="17" t="s">
        <v>48</v>
      </c>
      <c r="C58" s="14" t="s">
        <v>14</v>
      </c>
      <c r="D58" s="18" t="s">
        <v>15</v>
      </c>
      <c r="E58" s="23" t="s">
        <v>46</v>
      </c>
      <c r="F58" s="20">
        <v>285</v>
      </c>
      <c r="G58" s="20">
        <f t="shared" si="0"/>
        <v>20</v>
      </c>
      <c r="H58" s="20">
        <v>5700</v>
      </c>
      <c r="I58" s="20">
        <f t="shared" si="2"/>
        <v>5700</v>
      </c>
      <c r="J58" s="24" t="s">
        <v>17</v>
      </c>
      <c r="K58" s="25"/>
    </row>
    <row r="59" spans="1:11">
      <c r="A59" s="21"/>
      <c r="B59" s="21"/>
      <c r="C59" s="14" t="s">
        <v>14</v>
      </c>
      <c r="D59" s="18" t="s">
        <v>15</v>
      </c>
      <c r="E59" s="23" t="s">
        <v>47</v>
      </c>
      <c r="F59" s="20">
        <v>307</v>
      </c>
      <c r="G59" s="20">
        <f t="shared" si="0"/>
        <v>20</v>
      </c>
      <c r="H59" s="20">
        <v>6140</v>
      </c>
      <c r="I59" s="20">
        <f t="shared" si="2"/>
        <v>6140</v>
      </c>
      <c r="J59" s="24" t="s">
        <v>17</v>
      </c>
      <c r="K59" s="25"/>
    </row>
    <row r="60" spans="1:11">
      <c r="A60" s="22"/>
      <c r="B60" s="22"/>
      <c r="C60" s="14" t="s">
        <v>14</v>
      </c>
      <c r="D60" s="18" t="s">
        <v>15</v>
      </c>
      <c r="E60" s="23" t="s">
        <v>42</v>
      </c>
      <c r="F60" s="20">
        <v>392</v>
      </c>
      <c r="G60" s="20">
        <f t="shared" si="0"/>
        <v>20</v>
      </c>
      <c r="H60" s="20">
        <v>7840</v>
      </c>
      <c r="I60" s="20">
        <f t="shared" si="2"/>
        <v>7840</v>
      </c>
      <c r="J60" s="24" t="s">
        <v>17</v>
      </c>
      <c r="K60" s="25"/>
    </row>
    <row r="61" spans="1:11">
      <c r="A61" s="18">
        <f>MAX($A$2:A60)+1</f>
        <v>30</v>
      </c>
      <c r="B61" s="18" t="s">
        <v>49</v>
      </c>
      <c r="C61" s="14" t="s">
        <v>14</v>
      </c>
      <c r="D61" s="18" t="s">
        <v>15</v>
      </c>
      <c r="E61" s="23" t="s">
        <v>43</v>
      </c>
      <c r="F61" s="20">
        <v>425</v>
      </c>
      <c r="G61" s="20">
        <f t="shared" si="0"/>
        <v>20</v>
      </c>
      <c r="H61" s="20">
        <v>8500</v>
      </c>
      <c r="I61" s="20">
        <f t="shared" si="2"/>
        <v>8500</v>
      </c>
      <c r="J61" s="24" t="s">
        <v>17</v>
      </c>
      <c r="K61" s="25"/>
    </row>
    <row r="62" spans="1:11">
      <c r="A62" s="14">
        <f>MAX($A$2:A61)+1</f>
        <v>31</v>
      </c>
      <c r="B62" s="14" t="s">
        <v>32</v>
      </c>
      <c r="C62" s="14" t="s">
        <v>14</v>
      </c>
      <c r="D62" s="16" t="s">
        <v>23</v>
      </c>
      <c r="E62" s="19" t="s">
        <v>24</v>
      </c>
      <c r="F62" s="11">
        <v>415</v>
      </c>
      <c r="G62" s="20">
        <f t="shared" si="0"/>
        <v>30</v>
      </c>
      <c r="H62" s="20">
        <v>12450</v>
      </c>
      <c r="I62" s="20">
        <f t="shared" si="2"/>
        <v>12450</v>
      </c>
      <c r="J62" s="24" t="s">
        <v>17</v>
      </c>
      <c r="K62" s="25"/>
    </row>
    <row r="63" spans="1:11">
      <c r="A63" s="17">
        <f>MAX($A$2:A62)+1</f>
        <v>32</v>
      </c>
      <c r="B63" s="17" t="s">
        <v>50</v>
      </c>
      <c r="C63" s="14" t="s">
        <v>14</v>
      </c>
      <c r="D63" s="18" t="s">
        <v>15</v>
      </c>
      <c r="E63" s="23" t="s">
        <v>51</v>
      </c>
      <c r="F63" s="20">
        <v>218</v>
      </c>
      <c r="G63" s="20">
        <f t="shared" si="0"/>
        <v>20</v>
      </c>
      <c r="H63" s="20">
        <v>4360</v>
      </c>
      <c r="I63" s="20">
        <f t="shared" si="2"/>
        <v>4360</v>
      </c>
      <c r="J63" s="24" t="s">
        <v>17</v>
      </c>
      <c r="K63" s="25"/>
    </row>
    <row r="64" spans="1:11">
      <c r="A64" s="22"/>
      <c r="B64" s="22"/>
      <c r="C64" s="14" t="s">
        <v>14</v>
      </c>
      <c r="D64" s="18" t="s">
        <v>15</v>
      </c>
      <c r="E64" s="23" t="s">
        <v>43</v>
      </c>
      <c r="F64" s="20">
        <v>217</v>
      </c>
      <c r="G64" s="20">
        <f t="shared" si="0"/>
        <v>20</v>
      </c>
      <c r="H64" s="20">
        <v>4340</v>
      </c>
      <c r="I64" s="20">
        <f t="shared" si="2"/>
        <v>4340</v>
      </c>
      <c r="J64" s="24" t="s">
        <v>17</v>
      </c>
      <c r="K64" s="25"/>
    </row>
    <row r="65" spans="1:11">
      <c r="A65" s="18">
        <f>MAX($A$2:A64)+1</f>
        <v>33</v>
      </c>
      <c r="B65" s="18" t="s">
        <v>44</v>
      </c>
      <c r="C65" s="14" t="s">
        <v>14</v>
      </c>
      <c r="D65" s="18" t="s">
        <v>23</v>
      </c>
      <c r="E65" s="23" t="s">
        <v>52</v>
      </c>
      <c r="F65" s="20">
        <v>304</v>
      </c>
      <c r="G65" s="20">
        <f t="shared" si="0"/>
        <v>30</v>
      </c>
      <c r="H65" s="20">
        <v>9120</v>
      </c>
      <c r="I65" s="20">
        <f t="shared" si="2"/>
        <v>9120</v>
      </c>
      <c r="J65" s="24" t="s">
        <v>17</v>
      </c>
      <c r="K65" s="25"/>
    </row>
    <row r="66" spans="1:11">
      <c r="A66" s="18">
        <f>MAX($A$2:A65)+1</f>
        <v>34</v>
      </c>
      <c r="B66" s="18" t="s">
        <v>53</v>
      </c>
      <c r="C66" s="14" t="s">
        <v>14</v>
      </c>
      <c r="D66" s="18" t="s">
        <v>23</v>
      </c>
      <c r="E66" s="23" t="s">
        <v>52</v>
      </c>
      <c r="F66" s="20">
        <v>196.2</v>
      </c>
      <c r="G66" s="20">
        <f t="shared" si="0"/>
        <v>30</v>
      </c>
      <c r="H66" s="20">
        <v>5886</v>
      </c>
      <c r="I66" s="20">
        <f t="shared" si="2"/>
        <v>5886</v>
      </c>
      <c r="J66" s="24" t="s">
        <v>17</v>
      </c>
      <c r="K66" s="25"/>
    </row>
    <row r="67" spans="1:11">
      <c r="A67" s="18">
        <f>MAX($A$2:A66)+1</f>
        <v>35</v>
      </c>
      <c r="B67" s="18" t="s">
        <v>54</v>
      </c>
      <c r="C67" s="14" t="s">
        <v>14</v>
      </c>
      <c r="D67" s="18" t="s">
        <v>15</v>
      </c>
      <c r="E67" s="23" t="s">
        <v>52</v>
      </c>
      <c r="F67" s="20">
        <v>2600</v>
      </c>
      <c r="G67" s="20">
        <f t="shared" si="0"/>
        <v>20</v>
      </c>
      <c r="H67" s="20">
        <v>52000</v>
      </c>
      <c r="I67" s="20">
        <f t="shared" si="2"/>
        <v>52000</v>
      </c>
      <c r="J67" s="24" t="s">
        <v>17</v>
      </c>
      <c r="K67" s="25"/>
    </row>
    <row r="68" spans="1:11">
      <c r="A68" s="18">
        <f>MAX($A$2:A67)+1</f>
        <v>36</v>
      </c>
      <c r="B68" s="18" t="s">
        <v>55</v>
      </c>
      <c r="C68" s="14" t="s">
        <v>14</v>
      </c>
      <c r="D68" s="18" t="s">
        <v>15</v>
      </c>
      <c r="E68" s="23" t="s">
        <v>52</v>
      </c>
      <c r="F68" s="20">
        <v>7958</v>
      </c>
      <c r="G68" s="20">
        <f t="shared" si="0"/>
        <v>20</v>
      </c>
      <c r="H68" s="20">
        <v>159160</v>
      </c>
      <c r="I68" s="20">
        <f t="shared" si="2"/>
        <v>159160</v>
      </c>
      <c r="J68" s="24" t="s">
        <v>17</v>
      </c>
      <c r="K68" s="25"/>
    </row>
    <row r="69" spans="1:11">
      <c r="A69" s="17">
        <f>MAX($A$2:A68)+1</f>
        <v>37</v>
      </c>
      <c r="B69" s="17" t="s">
        <v>56</v>
      </c>
      <c r="C69" s="14" t="s">
        <v>14</v>
      </c>
      <c r="D69" s="18" t="s">
        <v>15</v>
      </c>
      <c r="E69" s="23" t="s">
        <v>47</v>
      </c>
      <c r="F69" s="20">
        <v>761</v>
      </c>
      <c r="G69" s="20">
        <f t="shared" si="0"/>
        <v>20</v>
      </c>
      <c r="H69" s="20">
        <v>15220</v>
      </c>
      <c r="I69" s="20">
        <f t="shared" si="2"/>
        <v>15220</v>
      </c>
      <c r="J69" s="24" t="s">
        <v>17</v>
      </c>
      <c r="K69" s="25"/>
    </row>
    <row r="70" spans="1:11">
      <c r="A70" s="21"/>
      <c r="B70" s="21"/>
      <c r="C70" s="14" t="s">
        <v>14</v>
      </c>
      <c r="D70" s="18" t="s">
        <v>15</v>
      </c>
      <c r="E70" s="23" t="s">
        <v>42</v>
      </c>
      <c r="F70" s="20">
        <v>826</v>
      </c>
      <c r="G70" s="20">
        <f t="shared" si="0"/>
        <v>20</v>
      </c>
      <c r="H70" s="20">
        <v>16520</v>
      </c>
      <c r="I70" s="20">
        <f t="shared" si="2"/>
        <v>16520</v>
      </c>
      <c r="J70" s="24" t="s">
        <v>17</v>
      </c>
      <c r="K70" s="25"/>
    </row>
    <row r="71" spans="1:11">
      <c r="A71" s="21"/>
      <c r="B71" s="21"/>
      <c r="C71" s="14" t="s">
        <v>14</v>
      </c>
      <c r="D71" s="18" t="s">
        <v>15</v>
      </c>
      <c r="E71" s="23" t="s">
        <v>46</v>
      </c>
      <c r="F71" s="20">
        <v>698</v>
      </c>
      <c r="G71" s="20">
        <f t="shared" si="0"/>
        <v>20</v>
      </c>
      <c r="H71" s="20">
        <v>13960</v>
      </c>
      <c r="I71" s="20">
        <f t="shared" si="2"/>
        <v>13960</v>
      </c>
      <c r="J71" s="24" t="s">
        <v>17</v>
      </c>
      <c r="K71" s="25"/>
    </row>
    <row r="72" spans="1:11">
      <c r="A72" s="21"/>
      <c r="B72" s="21"/>
      <c r="C72" s="14" t="s">
        <v>14</v>
      </c>
      <c r="D72" s="18" t="s">
        <v>15</v>
      </c>
      <c r="E72" s="23" t="s">
        <v>43</v>
      </c>
      <c r="F72" s="20">
        <v>578</v>
      </c>
      <c r="G72" s="20">
        <f t="shared" si="0"/>
        <v>20</v>
      </c>
      <c r="H72" s="20">
        <v>11560</v>
      </c>
      <c r="I72" s="20">
        <f t="shared" si="2"/>
        <v>11560</v>
      </c>
      <c r="J72" s="24" t="s">
        <v>17</v>
      </c>
      <c r="K72" s="25"/>
    </row>
    <row r="73" spans="1:11">
      <c r="A73" s="21"/>
      <c r="B73" s="21"/>
      <c r="C73" s="14" t="s">
        <v>14</v>
      </c>
      <c r="D73" s="18" t="s">
        <v>15</v>
      </c>
      <c r="E73" s="23" t="s">
        <v>51</v>
      </c>
      <c r="F73" s="20">
        <v>480</v>
      </c>
      <c r="G73" s="20">
        <f t="shared" si="0"/>
        <v>20</v>
      </c>
      <c r="H73" s="20">
        <v>9600</v>
      </c>
      <c r="I73" s="20">
        <f t="shared" si="2"/>
        <v>9600</v>
      </c>
      <c r="J73" s="24" t="s">
        <v>17</v>
      </c>
      <c r="K73" s="25"/>
    </row>
    <row r="74" spans="1:11">
      <c r="A74" s="22"/>
      <c r="B74" s="22"/>
      <c r="C74" s="14" t="s">
        <v>14</v>
      </c>
      <c r="D74" s="18" t="s">
        <v>15</v>
      </c>
      <c r="E74" s="23" t="s">
        <v>52</v>
      </c>
      <c r="F74" s="20">
        <v>430</v>
      </c>
      <c r="G74" s="20">
        <f t="shared" si="0"/>
        <v>20</v>
      </c>
      <c r="H74" s="20">
        <v>8600</v>
      </c>
      <c r="I74" s="20">
        <f t="shared" si="2"/>
        <v>8600</v>
      </c>
      <c r="J74" s="24" t="s">
        <v>17</v>
      </c>
      <c r="K74" s="25"/>
    </row>
    <row r="75" spans="1:11">
      <c r="A75" s="18">
        <f>MAX($A$2:A74)+1</f>
        <v>38</v>
      </c>
      <c r="B75" s="18" t="s">
        <v>45</v>
      </c>
      <c r="C75" s="14" t="s">
        <v>14</v>
      </c>
      <c r="D75" s="18" t="s">
        <v>23</v>
      </c>
      <c r="E75" s="23" t="s">
        <v>52</v>
      </c>
      <c r="F75" s="20">
        <v>498</v>
      </c>
      <c r="G75" s="20">
        <f t="shared" si="0"/>
        <v>30</v>
      </c>
      <c r="H75" s="20">
        <v>14940</v>
      </c>
      <c r="I75" s="20">
        <f t="shared" si="2"/>
        <v>14940</v>
      </c>
      <c r="J75" s="24" t="s">
        <v>17</v>
      </c>
      <c r="K75" s="25"/>
    </row>
    <row r="76" spans="1:11">
      <c r="A76" s="17">
        <f>MAX($A$2:A75)+1</f>
        <v>39</v>
      </c>
      <c r="B76" s="17" t="s">
        <v>57</v>
      </c>
      <c r="C76" s="14" t="s">
        <v>14</v>
      </c>
      <c r="D76" s="18" t="s">
        <v>15</v>
      </c>
      <c r="E76" s="23" t="s">
        <v>42</v>
      </c>
      <c r="F76" s="20">
        <v>669</v>
      </c>
      <c r="G76" s="20">
        <f t="shared" si="0"/>
        <v>20</v>
      </c>
      <c r="H76" s="20">
        <v>13380</v>
      </c>
      <c r="I76" s="20">
        <f t="shared" si="2"/>
        <v>13380</v>
      </c>
      <c r="J76" s="24" t="s">
        <v>17</v>
      </c>
      <c r="K76" s="25"/>
    </row>
    <row r="77" spans="1:11">
      <c r="A77" s="21"/>
      <c r="B77" s="21"/>
      <c r="C77" s="14" t="s">
        <v>14</v>
      </c>
      <c r="D77" s="18" t="s">
        <v>15</v>
      </c>
      <c r="E77" s="23" t="s">
        <v>46</v>
      </c>
      <c r="F77" s="20">
        <v>692</v>
      </c>
      <c r="G77" s="20">
        <f t="shared" si="0"/>
        <v>20</v>
      </c>
      <c r="H77" s="20">
        <v>13840</v>
      </c>
      <c r="I77" s="20">
        <f t="shared" si="2"/>
        <v>13840</v>
      </c>
      <c r="J77" s="24" t="s">
        <v>17</v>
      </c>
      <c r="K77" s="25"/>
    </row>
    <row r="78" spans="1:11">
      <c r="A78" s="21"/>
      <c r="B78" s="21"/>
      <c r="C78" s="14" t="s">
        <v>14</v>
      </c>
      <c r="D78" s="18" t="s">
        <v>15</v>
      </c>
      <c r="E78" s="23" t="s">
        <v>52</v>
      </c>
      <c r="F78" s="20">
        <v>314</v>
      </c>
      <c r="G78" s="20">
        <f t="shared" si="0"/>
        <v>20</v>
      </c>
      <c r="H78" s="20">
        <v>6280</v>
      </c>
      <c r="I78" s="20">
        <f t="shared" si="2"/>
        <v>6280</v>
      </c>
      <c r="J78" s="24" t="s">
        <v>17</v>
      </c>
      <c r="K78" s="25"/>
    </row>
    <row r="79" spans="1:11">
      <c r="A79" s="21"/>
      <c r="B79" s="21"/>
      <c r="C79" s="14" t="s">
        <v>14</v>
      </c>
      <c r="D79" s="18" t="s">
        <v>15</v>
      </c>
      <c r="E79" s="23" t="s">
        <v>51</v>
      </c>
      <c r="F79" s="20">
        <v>589</v>
      </c>
      <c r="G79" s="20">
        <f t="shared" si="0"/>
        <v>20</v>
      </c>
      <c r="H79" s="20">
        <v>11780</v>
      </c>
      <c r="I79" s="20">
        <f t="shared" si="2"/>
        <v>11780</v>
      </c>
      <c r="J79" s="24" t="s">
        <v>17</v>
      </c>
      <c r="K79" s="25"/>
    </row>
    <row r="80" spans="1:11">
      <c r="A80" s="21"/>
      <c r="B80" s="21"/>
      <c r="C80" s="14" t="s">
        <v>14</v>
      </c>
      <c r="D80" s="18" t="s">
        <v>15</v>
      </c>
      <c r="E80" s="23" t="s">
        <v>43</v>
      </c>
      <c r="F80" s="20">
        <v>596</v>
      </c>
      <c r="G80" s="20">
        <f t="shared" si="0"/>
        <v>20</v>
      </c>
      <c r="H80" s="20">
        <v>11920</v>
      </c>
      <c r="I80" s="20">
        <f t="shared" si="2"/>
        <v>11920</v>
      </c>
      <c r="J80" s="24" t="s">
        <v>17</v>
      </c>
      <c r="K80" s="25"/>
    </row>
    <row r="81" spans="1:11">
      <c r="A81" s="22"/>
      <c r="B81" s="22"/>
      <c r="C81" s="14" t="s">
        <v>14</v>
      </c>
      <c r="D81" s="18" t="s">
        <v>15</v>
      </c>
      <c r="E81" s="23" t="s">
        <v>47</v>
      </c>
      <c r="F81" s="20">
        <v>1850</v>
      </c>
      <c r="G81" s="20">
        <f t="shared" si="0"/>
        <v>20</v>
      </c>
      <c r="H81" s="20">
        <v>37000</v>
      </c>
      <c r="I81" s="20">
        <f t="shared" si="2"/>
        <v>37000</v>
      </c>
      <c r="J81" s="24" t="s">
        <v>17</v>
      </c>
      <c r="K81" s="25"/>
    </row>
    <row r="82" spans="1:11">
      <c r="A82" s="17">
        <f>MAX($A$2:A81)+1</f>
        <v>40</v>
      </c>
      <c r="B82" s="17" t="s">
        <v>58</v>
      </c>
      <c r="C82" s="14" t="s">
        <v>14</v>
      </c>
      <c r="D82" s="18" t="s">
        <v>15</v>
      </c>
      <c r="E82" s="23" t="s">
        <v>52</v>
      </c>
      <c r="F82" s="20">
        <v>908</v>
      </c>
      <c r="G82" s="20">
        <f t="shared" si="0"/>
        <v>20</v>
      </c>
      <c r="H82" s="20">
        <v>18160</v>
      </c>
      <c r="I82" s="20">
        <f t="shared" si="2"/>
        <v>18160</v>
      </c>
      <c r="J82" s="24" t="s">
        <v>17</v>
      </c>
      <c r="K82" s="25"/>
    </row>
    <row r="83" spans="1:11">
      <c r="A83" s="22"/>
      <c r="B83" s="22"/>
      <c r="C83" s="14" t="s">
        <v>14</v>
      </c>
      <c r="D83" s="18" t="s">
        <v>23</v>
      </c>
      <c r="E83" s="23" t="s">
        <v>52</v>
      </c>
      <c r="F83" s="20">
        <v>908</v>
      </c>
      <c r="G83" s="20">
        <f t="shared" si="0"/>
        <v>30</v>
      </c>
      <c r="H83" s="20">
        <v>27240</v>
      </c>
      <c r="I83" s="20">
        <f t="shared" si="2"/>
        <v>27240</v>
      </c>
      <c r="J83" s="24" t="s">
        <v>17</v>
      </c>
      <c r="K83" s="25"/>
    </row>
    <row r="84" spans="1:11">
      <c r="A84" s="18">
        <f>MAX($A$2:A83)+1</f>
        <v>41</v>
      </c>
      <c r="B84" s="18" t="s">
        <v>44</v>
      </c>
      <c r="C84" s="14" t="s">
        <v>14</v>
      </c>
      <c r="D84" s="18" t="s">
        <v>23</v>
      </c>
      <c r="E84" s="23" t="s">
        <v>51</v>
      </c>
      <c r="F84" s="20">
        <v>280</v>
      </c>
      <c r="G84" s="20">
        <f t="shared" si="0"/>
        <v>30</v>
      </c>
      <c r="H84" s="20">
        <v>8400</v>
      </c>
      <c r="I84" s="20">
        <f t="shared" si="2"/>
        <v>8400</v>
      </c>
      <c r="J84" s="24" t="s">
        <v>17</v>
      </c>
      <c r="K84" s="25"/>
    </row>
    <row r="85" spans="1:11">
      <c r="A85" s="17">
        <f>MAX($A$2:A84)+1</f>
        <v>42</v>
      </c>
      <c r="B85" s="17" t="s">
        <v>59</v>
      </c>
      <c r="C85" s="14" t="s">
        <v>14</v>
      </c>
      <c r="D85" s="26" t="s">
        <v>23</v>
      </c>
      <c r="E85" s="19" t="s">
        <v>60</v>
      </c>
      <c r="F85" s="11">
        <v>1465</v>
      </c>
      <c r="G85" s="20">
        <f t="shared" si="0"/>
        <v>30</v>
      </c>
      <c r="H85" s="11">
        <v>43950</v>
      </c>
      <c r="I85" s="20">
        <f t="shared" si="2"/>
        <v>43950</v>
      </c>
      <c r="J85" s="24" t="s">
        <v>17</v>
      </c>
      <c r="K85" s="25"/>
    </row>
    <row r="86" spans="1:11">
      <c r="A86" s="21"/>
      <c r="B86" s="21"/>
      <c r="C86" s="14" t="s">
        <v>14</v>
      </c>
      <c r="D86" s="26" t="s">
        <v>23</v>
      </c>
      <c r="E86" s="19" t="s">
        <v>61</v>
      </c>
      <c r="F86" s="20">
        <v>1523</v>
      </c>
      <c r="G86" s="20">
        <f t="shared" si="0"/>
        <v>30</v>
      </c>
      <c r="H86" s="11">
        <v>45690</v>
      </c>
      <c r="I86" s="20">
        <f t="shared" si="2"/>
        <v>45690</v>
      </c>
      <c r="J86" s="24" t="s">
        <v>17</v>
      </c>
      <c r="K86" s="25"/>
    </row>
    <row r="87" spans="1:11">
      <c r="A87" s="21"/>
      <c r="B87" s="21"/>
      <c r="C87" s="14" t="s">
        <v>14</v>
      </c>
      <c r="D87" s="26" t="s">
        <v>15</v>
      </c>
      <c r="E87" s="19" t="s">
        <v>60</v>
      </c>
      <c r="F87" s="11">
        <v>699</v>
      </c>
      <c r="G87" s="20">
        <f t="shared" si="0"/>
        <v>20</v>
      </c>
      <c r="H87" s="11">
        <v>13980</v>
      </c>
      <c r="I87" s="20">
        <f t="shared" si="2"/>
        <v>13980</v>
      </c>
      <c r="J87" s="24" t="s">
        <v>17</v>
      </c>
      <c r="K87" s="25"/>
    </row>
    <row r="88" spans="1:11">
      <c r="A88" s="22"/>
      <c r="B88" s="22"/>
      <c r="C88" s="14" t="s">
        <v>14</v>
      </c>
      <c r="D88" s="26" t="s">
        <v>15</v>
      </c>
      <c r="E88" s="19" t="s">
        <v>61</v>
      </c>
      <c r="F88" s="11">
        <v>958</v>
      </c>
      <c r="G88" s="20">
        <f t="shared" si="0"/>
        <v>20</v>
      </c>
      <c r="H88" s="11">
        <v>19160</v>
      </c>
      <c r="I88" s="20">
        <f t="shared" si="2"/>
        <v>19160</v>
      </c>
      <c r="J88" s="24" t="s">
        <v>17</v>
      </c>
      <c r="K88" s="25"/>
    </row>
    <row r="89" spans="1:11">
      <c r="A89" s="17">
        <f>MAX($A$2:A88)+1</f>
        <v>43</v>
      </c>
      <c r="B89" s="17" t="s">
        <v>20</v>
      </c>
      <c r="C89" s="14" t="s">
        <v>14</v>
      </c>
      <c r="D89" s="26" t="s">
        <v>15</v>
      </c>
      <c r="E89" s="19" t="s">
        <v>61</v>
      </c>
      <c r="F89" s="11">
        <v>587</v>
      </c>
      <c r="G89" s="20">
        <f t="shared" ref="G89:G108" si="3">IF(D89="收发货人",30,20)</f>
        <v>20</v>
      </c>
      <c r="H89" s="11">
        <v>11740</v>
      </c>
      <c r="I89" s="20">
        <f t="shared" si="2"/>
        <v>11740</v>
      </c>
      <c r="J89" s="24" t="s">
        <v>17</v>
      </c>
      <c r="K89" s="25"/>
    </row>
    <row r="90" spans="1:11">
      <c r="A90" s="22"/>
      <c r="B90" s="22"/>
      <c r="C90" s="14" t="s">
        <v>14</v>
      </c>
      <c r="D90" s="26" t="s">
        <v>15</v>
      </c>
      <c r="E90" s="19" t="s">
        <v>60</v>
      </c>
      <c r="F90" s="11">
        <v>479</v>
      </c>
      <c r="G90" s="20">
        <f t="shared" si="3"/>
        <v>20</v>
      </c>
      <c r="H90" s="11">
        <v>9580</v>
      </c>
      <c r="I90" s="20">
        <f t="shared" si="2"/>
        <v>9580</v>
      </c>
      <c r="J90" s="24" t="s">
        <v>17</v>
      </c>
      <c r="K90" s="25"/>
    </row>
    <row r="91" spans="1:11">
      <c r="A91" s="18">
        <f>MAX($A$2:A90)+1</f>
        <v>44</v>
      </c>
      <c r="B91" s="18" t="s">
        <v>62</v>
      </c>
      <c r="C91" s="14" t="s">
        <v>14</v>
      </c>
      <c r="D91" s="26" t="s">
        <v>23</v>
      </c>
      <c r="E91" s="19" t="s">
        <v>61</v>
      </c>
      <c r="F91" s="20">
        <v>627</v>
      </c>
      <c r="G91" s="20">
        <f t="shared" si="3"/>
        <v>30</v>
      </c>
      <c r="H91" s="11">
        <v>18810</v>
      </c>
      <c r="I91" s="20">
        <f t="shared" si="2"/>
        <v>18810</v>
      </c>
      <c r="J91" s="24" t="s">
        <v>17</v>
      </c>
      <c r="K91" s="25"/>
    </row>
    <row r="92" spans="1:11">
      <c r="A92" s="17">
        <f>MAX($A$2:A91)+1</f>
        <v>45</v>
      </c>
      <c r="B92" s="17" t="s">
        <v>58</v>
      </c>
      <c r="C92" s="14" t="s">
        <v>14</v>
      </c>
      <c r="D92" s="26" t="s">
        <v>15</v>
      </c>
      <c r="E92" s="19" t="s">
        <v>60</v>
      </c>
      <c r="F92" s="20">
        <v>1211</v>
      </c>
      <c r="G92" s="20">
        <f t="shared" si="3"/>
        <v>20</v>
      </c>
      <c r="H92" s="11">
        <v>24220</v>
      </c>
      <c r="I92" s="20">
        <f t="shared" si="2"/>
        <v>24220</v>
      </c>
      <c r="J92" s="24" t="s">
        <v>17</v>
      </c>
      <c r="K92" s="25"/>
    </row>
    <row r="93" spans="1:11">
      <c r="A93" s="22"/>
      <c r="B93" s="22"/>
      <c r="C93" s="14" t="s">
        <v>14</v>
      </c>
      <c r="D93" s="26" t="s">
        <v>23</v>
      </c>
      <c r="E93" s="19" t="s">
        <v>60</v>
      </c>
      <c r="F93" s="20">
        <v>1211</v>
      </c>
      <c r="G93" s="20">
        <f t="shared" si="3"/>
        <v>30</v>
      </c>
      <c r="H93" s="11">
        <v>36330</v>
      </c>
      <c r="I93" s="20">
        <f t="shared" si="2"/>
        <v>36330</v>
      </c>
      <c r="J93" s="24" t="s">
        <v>17</v>
      </c>
      <c r="K93" s="25"/>
    </row>
    <row r="94" spans="1:11">
      <c r="A94" s="18">
        <f>MAX($A$2:A93)+1</f>
        <v>46</v>
      </c>
      <c r="B94" s="18" t="s">
        <v>63</v>
      </c>
      <c r="C94" s="14" t="s">
        <v>14</v>
      </c>
      <c r="D94" s="18" t="s">
        <v>15</v>
      </c>
      <c r="E94" s="19" t="s">
        <v>18</v>
      </c>
      <c r="F94" s="20">
        <v>685</v>
      </c>
      <c r="G94" s="20">
        <f t="shared" si="3"/>
        <v>20</v>
      </c>
      <c r="H94" s="20">
        <v>13700</v>
      </c>
      <c r="I94" s="20">
        <f t="shared" si="2"/>
        <v>13700</v>
      </c>
      <c r="J94" s="24" t="s">
        <v>17</v>
      </c>
      <c r="K94" s="25"/>
    </row>
    <row r="95" spans="1:11">
      <c r="A95" s="17">
        <f>MAX($A$2:A94)+1</f>
        <v>47</v>
      </c>
      <c r="B95" s="17" t="s">
        <v>64</v>
      </c>
      <c r="C95" s="14" t="s">
        <v>14</v>
      </c>
      <c r="D95" s="18" t="s">
        <v>15</v>
      </c>
      <c r="E95" s="23" t="s">
        <v>52</v>
      </c>
      <c r="F95" s="20">
        <v>1197</v>
      </c>
      <c r="G95" s="20">
        <f t="shared" si="3"/>
        <v>20</v>
      </c>
      <c r="H95" s="20">
        <v>23940</v>
      </c>
      <c r="I95" s="20">
        <f t="shared" si="2"/>
        <v>23940</v>
      </c>
      <c r="J95" s="24" t="s">
        <v>17</v>
      </c>
      <c r="K95" s="25"/>
    </row>
    <row r="96" spans="1:11">
      <c r="A96" s="22"/>
      <c r="B96" s="22"/>
      <c r="C96" s="14" t="s">
        <v>14</v>
      </c>
      <c r="D96" s="18" t="s">
        <v>23</v>
      </c>
      <c r="E96" s="23" t="s">
        <v>52</v>
      </c>
      <c r="F96" s="20">
        <v>1197</v>
      </c>
      <c r="G96" s="20">
        <f t="shared" si="3"/>
        <v>30</v>
      </c>
      <c r="H96" s="20">
        <v>35910</v>
      </c>
      <c r="I96" s="20">
        <f t="shared" si="2"/>
        <v>35910</v>
      </c>
      <c r="J96" s="24" t="s">
        <v>17</v>
      </c>
      <c r="K96" s="25"/>
    </row>
    <row r="97" spans="1:11">
      <c r="A97" s="17">
        <f>MAX($A$2:A96)+1</f>
        <v>48</v>
      </c>
      <c r="B97" s="17" t="s">
        <v>65</v>
      </c>
      <c r="C97" s="14" t="s">
        <v>14</v>
      </c>
      <c r="D97" s="18" t="s">
        <v>23</v>
      </c>
      <c r="E97" s="23" t="s">
        <v>47</v>
      </c>
      <c r="F97" s="20">
        <v>1777</v>
      </c>
      <c r="G97" s="20">
        <f t="shared" si="3"/>
        <v>30</v>
      </c>
      <c r="H97" s="20">
        <v>53310</v>
      </c>
      <c r="I97" s="20">
        <f t="shared" si="2"/>
        <v>53310</v>
      </c>
      <c r="J97" s="24" t="s">
        <v>17</v>
      </c>
      <c r="K97" s="25"/>
    </row>
    <row r="98" spans="1:11">
      <c r="A98" s="21"/>
      <c r="B98" s="21"/>
      <c r="C98" s="14" t="s">
        <v>14</v>
      </c>
      <c r="D98" s="18" t="s">
        <v>23</v>
      </c>
      <c r="E98" s="23" t="s">
        <v>42</v>
      </c>
      <c r="F98" s="20">
        <v>1388</v>
      </c>
      <c r="G98" s="20">
        <f t="shared" si="3"/>
        <v>30</v>
      </c>
      <c r="H98" s="20">
        <v>41640</v>
      </c>
      <c r="I98" s="20">
        <f t="shared" si="2"/>
        <v>41640</v>
      </c>
      <c r="J98" s="24" t="s">
        <v>17</v>
      </c>
      <c r="K98" s="25"/>
    </row>
    <row r="99" spans="1:11">
      <c r="A99" s="21"/>
      <c r="B99" s="21"/>
      <c r="C99" s="14" t="s">
        <v>14</v>
      </c>
      <c r="D99" s="18" t="s">
        <v>23</v>
      </c>
      <c r="E99" s="23" t="s">
        <v>46</v>
      </c>
      <c r="F99" s="20">
        <v>433</v>
      </c>
      <c r="G99" s="20">
        <f t="shared" si="3"/>
        <v>30</v>
      </c>
      <c r="H99" s="20">
        <v>12990</v>
      </c>
      <c r="I99" s="20">
        <f t="shared" si="2"/>
        <v>12990</v>
      </c>
      <c r="J99" s="24" t="s">
        <v>17</v>
      </c>
      <c r="K99" s="25"/>
    </row>
    <row r="100" spans="1:11">
      <c r="A100" s="21"/>
      <c r="B100" s="21"/>
      <c r="C100" s="14" t="s">
        <v>14</v>
      </c>
      <c r="D100" s="18" t="s">
        <v>23</v>
      </c>
      <c r="E100" s="23" t="s">
        <v>43</v>
      </c>
      <c r="F100" s="20">
        <v>530</v>
      </c>
      <c r="G100" s="20">
        <f t="shared" si="3"/>
        <v>30</v>
      </c>
      <c r="H100" s="20">
        <v>15900</v>
      </c>
      <c r="I100" s="20">
        <f t="shared" si="2"/>
        <v>15900</v>
      </c>
      <c r="J100" s="24" t="s">
        <v>17</v>
      </c>
      <c r="K100" s="25"/>
    </row>
    <row r="101" spans="1:11">
      <c r="A101" s="21"/>
      <c r="B101" s="21"/>
      <c r="C101" s="14" t="s">
        <v>14</v>
      </c>
      <c r="D101" s="18" t="s">
        <v>23</v>
      </c>
      <c r="E101" s="23" t="s">
        <v>51</v>
      </c>
      <c r="F101" s="20">
        <v>1329</v>
      </c>
      <c r="G101" s="20">
        <f t="shared" si="3"/>
        <v>30</v>
      </c>
      <c r="H101" s="20">
        <v>39870</v>
      </c>
      <c r="I101" s="20">
        <f t="shared" si="2"/>
        <v>39870</v>
      </c>
      <c r="J101" s="24" t="s">
        <v>17</v>
      </c>
      <c r="K101" s="25"/>
    </row>
    <row r="102" spans="1:11">
      <c r="A102" s="22"/>
      <c r="B102" s="22"/>
      <c r="C102" s="14" t="s">
        <v>14</v>
      </c>
      <c r="D102" s="18" t="s">
        <v>23</v>
      </c>
      <c r="E102" s="23" t="s">
        <v>52</v>
      </c>
      <c r="F102" s="20">
        <v>1755</v>
      </c>
      <c r="G102" s="20">
        <f t="shared" si="3"/>
        <v>30</v>
      </c>
      <c r="H102" s="20">
        <v>52650</v>
      </c>
      <c r="I102" s="20">
        <f t="shared" si="2"/>
        <v>52650</v>
      </c>
      <c r="J102" s="24" t="s">
        <v>17</v>
      </c>
      <c r="K102" s="25"/>
    </row>
    <row r="103" spans="1:11">
      <c r="A103" s="17">
        <f>MAX($A$2:A102)+1</f>
        <v>49</v>
      </c>
      <c r="B103" s="17" t="s">
        <v>66</v>
      </c>
      <c r="C103" s="14" t="s">
        <v>14</v>
      </c>
      <c r="D103" s="18" t="s">
        <v>23</v>
      </c>
      <c r="E103" s="23" t="s">
        <v>43</v>
      </c>
      <c r="F103" s="20">
        <v>225</v>
      </c>
      <c r="G103" s="20">
        <f t="shared" si="3"/>
        <v>30</v>
      </c>
      <c r="H103" s="20">
        <v>6750</v>
      </c>
      <c r="I103" s="20">
        <f t="shared" si="2"/>
        <v>6750</v>
      </c>
      <c r="J103" s="24" t="s">
        <v>17</v>
      </c>
      <c r="K103" s="25"/>
    </row>
    <row r="104" spans="1:11">
      <c r="A104" s="21"/>
      <c r="B104" s="21"/>
      <c r="C104" s="14" t="s">
        <v>14</v>
      </c>
      <c r="D104" s="18" t="s">
        <v>23</v>
      </c>
      <c r="E104" s="23" t="s">
        <v>51</v>
      </c>
      <c r="F104" s="20">
        <v>180</v>
      </c>
      <c r="G104" s="20">
        <f t="shared" si="3"/>
        <v>30</v>
      </c>
      <c r="H104" s="20">
        <v>5400</v>
      </c>
      <c r="I104" s="20">
        <f t="shared" si="2"/>
        <v>5400</v>
      </c>
      <c r="J104" s="24" t="s">
        <v>17</v>
      </c>
      <c r="K104" s="25"/>
    </row>
    <row r="105" spans="1:11">
      <c r="A105" s="21"/>
      <c r="B105" s="21"/>
      <c r="C105" s="14" t="s">
        <v>14</v>
      </c>
      <c r="D105" s="18" t="s">
        <v>23</v>
      </c>
      <c r="E105" s="23" t="s">
        <v>52</v>
      </c>
      <c r="F105" s="20">
        <v>352</v>
      </c>
      <c r="G105" s="20">
        <f t="shared" si="3"/>
        <v>30</v>
      </c>
      <c r="H105" s="20">
        <v>10560</v>
      </c>
      <c r="I105" s="20">
        <f t="shared" si="2"/>
        <v>10560</v>
      </c>
      <c r="J105" s="24" t="s">
        <v>17</v>
      </c>
      <c r="K105" s="25"/>
    </row>
    <row r="106" spans="1:11">
      <c r="A106" s="21"/>
      <c r="B106" s="21"/>
      <c r="C106" s="14" t="s">
        <v>14</v>
      </c>
      <c r="D106" s="18" t="s">
        <v>15</v>
      </c>
      <c r="E106" s="23" t="s">
        <v>43</v>
      </c>
      <c r="F106" s="20">
        <v>225</v>
      </c>
      <c r="G106" s="20">
        <f t="shared" si="3"/>
        <v>20</v>
      </c>
      <c r="H106" s="20">
        <v>4500</v>
      </c>
      <c r="I106" s="20">
        <f t="shared" si="2"/>
        <v>4500</v>
      </c>
      <c r="J106" s="24" t="s">
        <v>17</v>
      </c>
      <c r="K106" s="25"/>
    </row>
    <row r="107" spans="1:11">
      <c r="A107" s="21"/>
      <c r="B107" s="21"/>
      <c r="C107" s="14" t="s">
        <v>14</v>
      </c>
      <c r="D107" s="18" t="s">
        <v>15</v>
      </c>
      <c r="E107" s="23" t="s">
        <v>51</v>
      </c>
      <c r="F107" s="20">
        <v>180</v>
      </c>
      <c r="G107" s="20">
        <f t="shared" si="3"/>
        <v>20</v>
      </c>
      <c r="H107" s="20">
        <v>3600</v>
      </c>
      <c r="I107" s="20">
        <f t="shared" si="2"/>
        <v>3600</v>
      </c>
      <c r="J107" s="24" t="s">
        <v>17</v>
      </c>
      <c r="K107" s="25"/>
    </row>
    <row r="108" spans="1:11">
      <c r="A108" s="22"/>
      <c r="B108" s="22"/>
      <c r="C108" s="14" t="s">
        <v>14</v>
      </c>
      <c r="D108" s="18" t="s">
        <v>15</v>
      </c>
      <c r="E108" s="23" t="s">
        <v>52</v>
      </c>
      <c r="F108" s="20">
        <v>352</v>
      </c>
      <c r="G108" s="20">
        <f t="shared" si="3"/>
        <v>20</v>
      </c>
      <c r="H108" s="20">
        <v>7040</v>
      </c>
      <c r="I108" s="20">
        <f t="shared" si="2"/>
        <v>7040</v>
      </c>
      <c r="J108" s="24" t="s">
        <v>17</v>
      </c>
      <c r="K108" s="25"/>
    </row>
    <row r="109" spans="1:11">
      <c r="A109" s="27" t="s">
        <v>67</v>
      </c>
      <c r="B109" s="28"/>
      <c r="C109" s="28"/>
      <c r="D109" s="28"/>
      <c r="E109" s="29"/>
      <c r="F109" s="30">
        <f>SUM(F4:F108)</f>
        <v>114166.062</v>
      </c>
      <c r="G109" s="30"/>
      <c r="H109" s="30"/>
      <c r="I109" s="30">
        <f>SUM(I4:I108)</f>
        <v>2826104</v>
      </c>
      <c r="J109" s="24"/>
      <c r="K109" s="25"/>
    </row>
  </sheetData>
  <mergeCells count="57">
    <mergeCell ref="A1:K1"/>
    <mergeCell ref="A2:K2"/>
    <mergeCell ref="A109:E109"/>
    <mergeCell ref="A4:A6"/>
    <mergeCell ref="A8:A10"/>
    <mergeCell ref="A12:A13"/>
    <mergeCell ref="A14:A15"/>
    <mergeCell ref="A17:A19"/>
    <mergeCell ref="A20:A21"/>
    <mergeCell ref="A22:A23"/>
    <mergeCell ref="A25:A27"/>
    <mergeCell ref="A28:A31"/>
    <mergeCell ref="A32:A33"/>
    <mergeCell ref="A36:A37"/>
    <mergeCell ref="A38:A43"/>
    <mergeCell ref="A44:A46"/>
    <mergeCell ref="A47:A49"/>
    <mergeCell ref="A50:A53"/>
    <mergeCell ref="A55:A57"/>
    <mergeCell ref="A58:A60"/>
    <mergeCell ref="A63:A64"/>
    <mergeCell ref="A69:A74"/>
    <mergeCell ref="A76:A81"/>
    <mergeCell ref="A82:A83"/>
    <mergeCell ref="A85:A88"/>
    <mergeCell ref="A89:A90"/>
    <mergeCell ref="A92:A93"/>
    <mergeCell ref="A95:A96"/>
    <mergeCell ref="A97:A102"/>
    <mergeCell ref="A103:A108"/>
    <mergeCell ref="B4:B6"/>
    <mergeCell ref="B8:B10"/>
    <mergeCell ref="B12:B13"/>
    <mergeCell ref="B14:B15"/>
    <mergeCell ref="B17:B19"/>
    <mergeCell ref="B20:B21"/>
    <mergeCell ref="B22:B23"/>
    <mergeCell ref="B25:B27"/>
    <mergeCell ref="B28:B31"/>
    <mergeCell ref="B32:B33"/>
    <mergeCell ref="B36:B37"/>
    <mergeCell ref="B38:B43"/>
    <mergeCell ref="B44:B46"/>
    <mergeCell ref="B47:B49"/>
    <mergeCell ref="B51:B53"/>
    <mergeCell ref="B55:B57"/>
    <mergeCell ref="B58:B60"/>
    <mergeCell ref="B63:B64"/>
    <mergeCell ref="B69:B74"/>
    <mergeCell ref="B76:B81"/>
    <mergeCell ref="B82:B83"/>
    <mergeCell ref="B85:B88"/>
    <mergeCell ref="B89:B90"/>
    <mergeCell ref="B92:B93"/>
    <mergeCell ref="B95:B96"/>
    <mergeCell ref="B97:B102"/>
    <mergeCell ref="B103:B108"/>
  </mergeCells>
  <pageMargins left="0.708333333333333" right="0.590277777777778" top="0.629861111111111" bottom="0.472222222222222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</dc:creator>
  <cp:lastModifiedBy>投资部</cp:lastModifiedBy>
  <dcterms:created xsi:type="dcterms:W3CDTF">2022-11-28T07:10:00Z</dcterms:created>
  <dcterms:modified xsi:type="dcterms:W3CDTF">2023-06-05T09:06:10Z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61DC78ED8A054786801EA16E3E774B16_13</vt:lpwstr>
  </property>
  <property fmtid="{D5CDD505-2E9C-101B-9397-08002B2CF9AE}" pid="3" name="KSOProductBuildVer">
    <vt:lpwstr>2052-11.1.0.14309</vt:lpwstr>
  </property>
</Properties>
</file>