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" windowWidth="17256" windowHeight="729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8" i="1"/>
  <c r="H28"/>
  <c r="E28"/>
  <c r="D28"/>
  <c r="J27"/>
  <c r="L27" s="1"/>
  <c r="F27"/>
  <c r="I28" s="1"/>
  <c r="D27"/>
  <c r="B27"/>
  <c r="L26"/>
  <c r="J26"/>
  <c r="M26" s="1"/>
  <c r="F26"/>
  <c r="H26" s="1"/>
  <c r="L25"/>
  <c r="H25"/>
  <c r="D25"/>
  <c r="M23"/>
  <c r="L23"/>
  <c r="I23"/>
  <c r="H23"/>
  <c r="E23"/>
  <c r="D23"/>
  <c r="M22"/>
  <c r="L22"/>
  <c r="H22"/>
  <c r="E22"/>
  <c r="D22"/>
  <c r="M21"/>
  <c r="L21"/>
  <c r="I21"/>
  <c r="F21"/>
  <c r="I22" s="1"/>
  <c r="E21"/>
  <c r="D21"/>
  <c r="B21"/>
  <c r="L20"/>
  <c r="H20"/>
  <c r="D20"/>
  <c r="J13"/>
  <c r="L13" s="1"/>
  <c r="H13"/>
  <c r="F13"/>
  <c r="B13"/>
  <c r="D13" s="1"/>
  <c r="L12"/>
  <c r="H12"/>
  <c r="D12"/>
  <c r="L11"/>
  <c r="H11"/>
  <c r="D11"/>
  <c r="J10"/>
  <c r="L10" s="1"/>
  <c r="H10"/>
  <c r="F10"/>
  <c r="B10"/>
  <c r="B26" s="1"/>
  <c r="L9"/>
  <c r="H9"/>
  <c r="D9"/>
  <c r="B8"/>
  <c r="D8" s="1"/>
  <c r="F7"/>
  <c r="H7" s="1"/>
  <c r="D7"/>
  <c r="B7"/>
  <c r="J6"/>
  <c r="L6" s="1"/>
  <c r="H6"/>
  <c r="D6"/>
  <c r="L5"/>
  <c r="H5"/>
  <c r="D5"/>
  <c r="D26" l="1"/>
  <c r="E26"/>
  <c r="E27"/>
  <c r="M28"/>
  <c r="I27"/>
  <c r="J7"/>
  <c r="F8"/>
  <c r="D10"/>
  <c r="H21"/>
  <c r="B24"/>
  <c r="I26"/>
  <c r="H27"/>
  <c r="M27"/>
  <c r="D24" l="1"/>
  <c r="E25"/>
  <c r="E24"/>
  <c r="L7"/>
  <c r="J8"/>
  <c r="F24"/>
  <c r="H8"/>
  <c r="L8" l="1"/>
  <c r="J24"/>
  <c r="I25"/>
  <c r="H24"/>
  <c r="I24"/>
  <c r="L24" l="1"/>
  <c r="M24"/>
  <c r="M25"/>
</calcChain>
</file>

<file path=xl/sharedStrings.xml><?xml version="1.0" encoding="utf-8"?>
<sst xmlns="http://schemas.openxmlformats.org/spreadsheetml/2006/main" count="56" uniqueCount="27">
  <si>
    <r>
      <t>2016</t>
    </r>
    <r>
      <rPr>
        <sz val="18"/>
        <rFont val="华康简标题宋"/>
        <family val="3"/>
        <charset val="134"/>
      </rPr>
      <t>年</t>
    </r>
    <r>
      <rPr>
        <sz val="18"/>
        <rFont val="Times New Roman"/>
        <family val="1"/>
      </rPr>
      <t>1-9</t>
    </r>
    <r>
      <rPr>
        <sz val="18"/>
        <rFont val="华康简标题宋"/>
        <family val="3"/>
        <charset val="134"/>
      </rPr>
      <t>月东莞市外商直接投资月度情况表</t>
    </r>
    <phoneticPr fontId="5" type="noConversion"/>
  </si>
  <si>
    <t>金额单位:万美元</t>
    <phoneticPr fontId="5" type="noConversion"/>
  </si>
  <si>
    <t>累计项目（企业）个数</t>
    <phoneticPr fontId="5" type="noConversion"/>
  </si>
  <si>
    <t>累计合同外资</t>
    <phoneticPr fontId="5" type="noConversion"/>
  </si>
  <si>
    <t>累计实际外资</t>
    <phoneticPr fontId="5" type="noConversion"/>
  </si>
  <si>
    <t>本年累计</t>
    <phoneticPr fontId="5" type="noConversion"/>
  </si>
  <si>
    <t>去年累计</t>
    <phoneticPr fontId="5" type="noConversion"/>
  </si>
  <si>
    <t>同比</t>
    <phoneticPr fontId="5" type="noConversion"/>
  </si>
  <si>
    <r>
      <t>1</t>
    </r>
    <r>
      <rPr>
        <sz val="12"/>
        <rFont val="黑体"/>
        <family val="3"/>
        <charset val="134"/>
      </rPr>
      <t>月</t>
    </r>
    <phoneticPr fontId="5" type="noConversion"/>
  </si>
  <si>
    <r>
      <t>2</t>
    </r>
    <r>
      <rPr>
        <sz val="12"/>
        <rFont val="黑体"/>
        <family val="3"/>
        <charset val="134"/>
      </rPr>
      <t>月</t>
    </r>
    <phoneticPr fontId="5" type="noConversion"/>
  </si>
  <si>
    <r>
      <t>3</t>
    </r>
    <r>
      <rPr>
        <sz val="12"/>
        <rFont val="黑体"/>
        <family val="3"/>
        <charset val="134"/>
      </rPr>
      <t>月</t>
    </r>
  </si>
  <si>
    <r>
      <t>4</t>
    </r>
    <r>
      <rPr>
        <sz val="12"/>
        <rFont val="黑体"/>
        <family val="3"/>
        <charset val="134"/>
      </rPr>
      <t>月</t>
    </r>
  </si>
  <si>
    <r>
      <t>5</t>
    </r>
    <r>
      <rPr>
        <sz val="12"/>
        <rFont val="黑体"/>
        <family val="3"/>
        <charset val="134"/>
      </rPr>
      <t>月</t>
    </r>
  </si>
  <si>
    <r>
      <t>6</t>
    </r>
    <r>
      <rPr>
        <sz val="12"/>
        <rFont val="黑体"/>
        <family val="3"/>
        <charset val="134"/>
      </rPr>
      <t>月</t>
    </r>
  </si>
  <si>
    <r>
      <t>7</t>
    </r>
    <r>
      <rPr>
        <sz val="12"/>
        <rFont val="黑体"/>
        <family val="3"/>
        <charset val="134"/>
      </rPr>
      <t>月</t>
    </r>
  </si>
  <si>
    <r>
      <t>8</t>
    </r>
    <r>
      <rPr>
        <sz val="12"/>
        <rFont val="黑体"/>
        <family val="3"/>
        <charset val="134"/>
      </rPr>
      <t>月</t>
    </r>
  </si>
  <si>
    <r>
      <t>9</t>
    </r>
    <r>
      <rPr>
        <sz val="12"/>
        <rFont val="黑体"/>
        <family val="3"/>
        <charset val="134"/>
      </rPr>
      <t>月</t>
    </r>
  </si>
  <si>
    <r>
      <t>10</t>
    </r>
    <r>
      <rPr>
        <sz val="12"/>
        <rFont val="黑体"/>
        <family val="3"/>
        <charset val="134"/>
      </rPr>
      <t>月</t>
    </r>
  </si>
  <si>
    <r>
      <t>11</t>
    </r>
    <r>
      <rPr>
        <sz val="12"/>
        <rFont val="黑体"/>
        <family val="3"/>
        <charset val="134"/>
      </rPr>
      <t>月</t>
    </r>
  </si>
  <si>
    <r>
      <t>12</t>
    </r>
    <r>
      <rPr>
        <sz val="12"/>
        <rFont val="黑体"/>
        <family val="3"/>
        <charset val="134"/>
      </rPr>
      <t>月</t>
    </r>
  </si>
  <si>
    <t>当月项目（企业）个数</t>
    <phoneticPr fontId="5" type="noConversion"/>
  </si>
  <si>
    <t>当月合同外资</t>
    <phoneticPr fontId="5" type="noConversion"/>
  </si>
  <si>
    <t>当月实际外资</t>
    <phoneticPr fontId="5" type="noConversion"/>
  </si>
  <si>
    <t>本年当月</t>
    <phoneticPr fontId="5" type="noConversion"/>
  </si>
  <si>
    <t>去年当月</t>
    <phoneticPr fontId="5" type="noConversion"/>
  </si>
  <si>
    <t>环比</t>
    <phoneticPr fontId="5" type="noConversion"/>
  </si>
  <si>
    <t>*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</si>
</sst>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9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8"/>
      <name val="Times New Roman"/>
      <family val="1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7" fontId="8" fillId="0" borderId="3" xfId="1" applyNumberFormat="1" applyFont="1" applyBorder="1"/>
    <xf numFmtId="177" fontId="8" fillId="0" borderId="3" xfId="1" applyNumberFormat="1" applyFont="1" applyBorder="1" applyAlignment="1">
      <alignment horizontal="right"/>
    </xf>
    <xf numFmtId="10" fontId="8" fillId="0" borderId="4" xfId="1" applyNumberFormat="1" applyFont="1" applyBorder="1" applyAlignment="1">
      <alignment horizontal="center"/>
    </xf>
    <xf numFmtId="10" fontId="8" fillId="0" borderId="8" xfId="1" applyNumberFormat="1" applyFont="1" applyBorder="1" applyAlignment="1">
      <alignment horizontal="center"/>
    </xf>
    <xf numFmtId="176" fontId="8" fillId="0" borderId="5" xfId="1" applyNumberFormat="1" applyFont="1" applyBorder="1"/>
    <xf numFmtId="0" fontId="8" fillId="0" borderId="3" xfId="1" applyFont="1" applyBorder="1"/>
    <xf numFmtId="10" fontId="8" fillId="0" borderId="10" xfId="1" applyNumberFormat="1" applyFont="1" applyBorder="1" applyAlignment="1">
      <alignment horizontal="center"/>
    </xf>
    <xf numFmtId="176" fontId="8" fillId="0" borderId="9" xfId="1" applyNumberFormat="1" applyFont="1" applyBorder="1"/>
    <xf numFmtId="0" fontId="8" fillId="0" borderId="9" xfId="1" applyFont="1" applyBorder="1"/>
    <xf numFmtId="10" fontId="8" fillId="0" borderId="9" xfId="1" applyNumberFormat="1" applyFont="1" applyBorder="1" applyAlignment="1">
      <alignment horizontal="center"/>
    </xf>
    <xf numFmtId="0" fontId="6" fillId="0" borderId="1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0" fontId="1" fillId="0" borderId="0" xfId="1" applyNumberFormat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0" fontId="8" fillId="0" borderId="3" xfId="1" applyNumberFormat="1" applyFont="1" applyBorder="1"/>
    <xf numFmtId="10" fontId="8" fillId="0" borderId="4" xfId="1" applyNumberFormat="1" applyFont="1" applyBorder="1" applyAlignment="1">
      <alignment horizontal="center"/>
    </xf>
    <xf numFmtId="176" fontId="8" fillId="0" borderId="3" xfId="1" applyNumberFormat="1" applyFont="1" applyBorder="1"/>
    <xf numFmtId="10" fontId="8" fillId="0" borderId="6" xfId="1" applyNumberFormat="1" applyFont="1" applyBorder="1" applyAlignment="1">
      <alignment horizontal="center"/>
    </xf>
    <xf numFmtId="10" fontId="8" fillId="0" borderId="3" xfId="1" applyNumberFormat="1" applyFont="1" applyBorder="1" applyAlignment="1">
      <alignment horizontal="center"/>
    </xf>
    <xf numFmtId="10" fontId="8" fillId="0" borderId="4" xfId="1" applyNumberFormat="1" applyFont="1" applyBorder="1"/>
  </cellXfs>
  <cellStyles count="2">
    <cellStyle name="常规" xfId="0" builtinId="0"/>
    <cellStyle name="常规_利用外资140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O5" sqref="O5"/>
    </sheetView>
  </sheetViews>
  <sheetFormatPr defaultRowHeight="14.4"/>
  <sheetData>
    <row r="1" spans="1:13" ht="22.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6">
      <c r="A2" s="2"/>
      <c r="B2" s="3"/>
      <c r="C2" s="3"/>
      <c r="D2" s="3"/>
      <c r="E2" s="3"/>
      <c r="F2" s="4"/>
      <c r="G2" s="3"/>
      <c r="H2" s="3"/>
      <c r="I2" s="3"/>
      <c r="J2" s="4"/>
      <c r="K2" s="3"/>
      <c r="L2" s="5" t="s">
        <v>1</v>
      </c>
      <c r="M2" s="5"/>
    </row>
    <row r="3" spans="1:13" ht="15.6">
      <c r="A3" s="6"/>
      <c r="B3" s="7" t="s">
        <v>2</v>
      </c>
      <c r="C3" s="7"/>
      <c r="D3" s="7"/>
      <c r="E3" s="8"/>
      <c r="F3" s="9" t="s">
        <v>3</v>
      </c>
      <c r="G3" s="7"/>
      <c r="H3" s="10"/>
      <c r="I3" s="11"/>
      <c r="J3" s="12" t="s">
        <v>4</v>
      </c>
      <c r="K3" s="13"/>
      <c r="L3" s="13"/>
      <c r="M3" s="14"/>
    </row>
    <row r="4" spans="1:13" ht="15.6">
      <c r="A4" s="6"/>
      <c r="B4" s="15" t="s">
        <v>5</v>
      </c>
      <c r="C4" s="15" t="s">
        <v>6</v>
      </c>
      <c r="D4" s="8" t="s">
        <v>7</v>
      </c>
      <c r="E4" s="13"/>
      <c r="F4" s="16" t="s">
        <v>5</v>
      </c>
      <c r="G4" s="15" t="s">
        <v>6</v>
      </c>
      <c r="H4" s="8" t="s">
        <v>7</v>
      </c>
      <c r="I4" s="17"/>
      <c r="J4" s="18" t="s">
        <v>5</v>
      </c>
      <c r="K4" s="15" t="s">
        <v>6</v>
      </c>
      <c r="L4" s="8" t="s">
        <v>7</v>
      </c>
      <c r="M4" s="14"/>
    </row>
    <row r="5" spans="1:13" ht="15.6">
      <c r="A5" s="19" t="s">
        <v>8</v>
      </c>
      <c r="B5" s="20">
        <v>33</v>
      </c>
      <c r="C5" s="21">
        <v>35</v>
      </c>
      <c r="D5" s="22">
        <f t="shared" ref="D5:D10" si="0">B5/C5-1</f>
        <v>-5.7142857142857162E-2</v>
      </c>
      <c r="E5" s="23"/>
      <c r="F5" s="24">
        <v>11798</v>
      </c>
      <c r="G5" s="25">
        <v>32157</v>
      </c>
      <c r="H5" s="22">
        <f t="shared" ref="H5:H10" si="1">F5/G5-1</f>
        <v>-0.63311254159281027</v>
      </c>
      <c r="I5" s="26"/>
      <c r="J5" s="27">
        <v>17948</v>
      </c>
      <c r="K5" s="28">
        <v>32992</v>
      </c>
      <c r="L5" s="22">
        <f t="shared" ref="L5:L10" si="2">J5/K5-1</f>
        <v>-0.45598933074684767</v>
      </c>
      <c r="M5" s="29"/>
    </row>
    <row r="6" spans="1:13" ht="15.6">
      <c r="A6" s="19" t="s">
        <v>9</v>
      </c>
      <c r="B6" s="20">
        <v>58</v>
      </c>
      <c r="C6" s="21">
        <v>52</v>
      </c>
      <c r="D6" s="22">
        <f t="shared" si="0"/>
        <v>0.11538461538461542</v>
      </c>
      <c r="E6" s="23"/>
      <c r="F6" s="24">
        <v>40112</v>
      </c>
      <c r="G6" s="25">
        <v>37533</v>
      </c>
      <c r="H6" s="22">
        <f t="shared" si="1"/>
        <v>6.871286601124349E-2</v>
      </c>
      <c r="I6" s="26"/>
      <c r="J6" s="27">
        <f>J5+J21</f>
        <v>26890</v>
      </c>
      <c r="K6" s="28">
        <v>58764</v>
      </c>
      <c r="L6" s="22">
        <f t="shared" si="2"/>
        <v>-0.5424069157987883</v>
      </c>
      <c r="M6" s="29"/>
    </row>
    <row r="7" spans="1:13" ht="15.6">
      <c r="A7" s="19" t="s">
        <v>10</v>
      </c>
      <c r="B7" s="20">
        <f>B6+B22</f>
        <v>93</v>
      </c>
      <c r="C7" s="21">
        <v>89</v>
      </c>
      <c r="D7" s="22">
        <f t="shared" si="0"/>
        <v>4.4943820224719211E-2</v>
      </c>
      <c r="E7" s="23"/>
      <c r="F7" s="24">
        <f>F6+F22</f>
        <v>66814</v>
      </c>
      <c r="G7" s="25">
        <v>88498</v>
      </c>
      <c r="H7" s="22">
        <f t="shared" si="1"/>
        <v>-0.24502248638387303</v>
      </c>
      <c r="I7" s="26"/>
      <c r="J7" s="27">
        <f>J6+J22</f>
        <v>40570</v>
      </c>
      <c r="K7" s="28">
        <v>89578</v>
      </c>
      <c r="L7" s="22">
        <f t="shared" si="2"/>
        <v>-0.54709861796423231</v>
      </c>
      <c r="M7" s="29"/>
    </row>
    <row r="8" spans="1:13" ht="15.6">
      <c r="A8" s="19" t="s">
        <v>11</v>
      </c>
      <c r="B8" s="20">
        <f>B7+B23</f>
        <v>135</v>
      </c>
      <c r="C8" s="21">
        <v>124</v>
      </c>
      <c r="D8" s="22">
        <f t="shared" si="0"/>
        <v>8.870967741935476E-2</v>
      </c>
      <c r="E8" s="23"/>
      <c r="F8" s="24">
        <f>F7+F23</f>
        <v>77151</v>
      </c>
      <c r="G8" s="25">
        <v>112721</v>
      </c>
      <c r="H8" s="22">
        <f t="shared" si="1"/>
        <v>-0.3155578818498771</v>
      </c>
      <c r="I8" s="26"/>
      <c r="J8" s="27">
        <f>J7+J23</f>
        <v>51939</v>
      </c>
      <c r="K8" s="28">
        <v>116369</v>
      </c>
      <c r="L8" s="22">
        <f t="shared" si="2"/>
        <v>-0.55366979178303499</v>
      </c>
      <c r="M8" s="29"/>
    </row>
    <row r="9" spans="1:13" ht="15.6">
      <c r="A9" s="19" t="s">
        <v>12</v>
      </c>
      <c r="B9" s="20">
        <v>165</v>
      </c>
      <c r="C9" s="21">
        <v>156</v>
      </c>
      <c r="D9" s="22">
        <f t="shared" si="0"/>
        <v>5.7692307692307709E-2</v>
      </c>
      <c r="E9" s="23"/>
      <c r="F9" s="24">
        <v>99496</v>
      </c>
      <c r="G9" s="25">
        <v>297897</v>
      </c>
      <c r="H9" s="22">
        <f t="shared" si="1"/>
        <v>-0.66600536427020085</v>
      </c>
      <c r="I9" s="26"/>
      <c r="J9" s="27">
        <v>63345</v>
      </c>
      <c r="K9" s="28">
        <v>154701</v>
      </c>
      <c r="L9" s="22">
        <f t="shared" si="2"/>
        <v>-0.59053270502453126</v>
      </c>
      <c r="M9" s="29"/>
    </row>
    <row r="10" spans="1:13" ht="15.6">
      <c r="A10" s="19" t="s">
        <v>13</v>
      </c>
      <c r="B10" s="20">
        <f>B9+B25</f>
        <v>200</v>
      </c>
      <c r="C10" s="21">
        <v>196</v>
      </c>
      <c r="D10" s="22">
        <f t="shared" si="0"/>
        <v>2.0408163265306145E-2</v>
      </c>
      <c r="E10" s="23"/>
      <c r="F10" s="24">
        <f>F9+F25</f>
        <v>224719</v>
      </c>
      <c r="G10" s="25">
        <v>311374</v>
      </c>
      <c r="H10" s="22">
        <f t="shared" si="1"/>
        <v>-0.27829876611406223</v>
      </c>
      <c r="I10" s="26"/>
      <c r="J10" s="27">
        <f>J9+J25</f>
        <v>78741</v>
      </c>
      <c r="K10" s="28">
        <v>240579</v>
      </c>
      <c r="L10" s="22">
        <f t="shared" si="2"/>
        <v>-0.67270210616886761</v>
      </c>
      <c r="M10" s="29"/>
    </row>
    <row r="11" spans="1:13" ht="15.6">
      <c r="A11" s="19" t="s">
        <v>14</v>
      </c>
      <c r="B11" s="20">
        <v>237</v>
      </c>
      <c r="C11" s="21">
        <v>241</v>
      </c>
      <c r="D11" s="22">
        <f>B11/C11-1</f>
        <v>-1.6597510373444035E-2</v>
      </c>
      <c r="E11" s="23"/>
      <c r="F11" s="24">
        <v>261500</v>
      </c>
      <c r="G11" s="25">
        <v>331835</v>
      </c>
      <c r="H11" s="22">
        <f>F11/G11-1</f>
        <v>-0.21195775008663942</v>
      </c>
      <c r="I11" s="26"/>
      <c r="J11" s="27">
        <v>93573</v>
      </c>
      <c r="K11" s="28">
        <v>305009</v>
      </c>
      <c r="L11" s="22">
        <f>J11/K11-1</f>
        <v>-0.69321233143940009</v>
      </c>
      <c r="M11" s="29"/>
    </row>
    <row r="12" spans="1:13" ht="15.6">
      <c r="A12" s="19" t="s">
        <v>15</v>
      </c>
      <c r="B12" s="20">
        <v>272</v>
      </c>
      <c r="C12" s="21">
        <v>280</v>
      </c>
      <c r="D12" s="22">
        <f>B12/C12-1</f>
        <v>-2.8571428571428581E-2</v>
      </c>
      <c r="E12" s="23"/>
      <c r="F12" s="24">
        <v>321975</v>
      </c>
      <c r="G12" s="25">
        <v>368096</v>
      </c>
      <c r="H12" s="22">
        <f>F12/G12-1</f>
        <v>-0.12529611840389465</v>
      </c>
      <c r="I12" s="26"/>
      <c r="J12" s="27">
        <v>142292</v>
      </c>
      <c r="K12" s="28">
        <v>345538</v>
      </c>
      <c r="L12" s="22">
        <f>J12/K12-1</f>
        <v>-0.58820158709027659</v>
      </c>
      <c r="M12" s="29"/>
    </row>
    <row r="13" spans="1:13" ht="15.6">
      <c r="A13" s="19" t="s">
        <v>16</v>
      </c>
      <c r="B13" s="20">
        <f>B12+B28</f>
        <v>310</v>
      </c>
      <c r="C13" s="21">
        <v>313</v>
      </c>
      <c r="D13" s="22">
        <f>B13/C13-1</f>
        <v>-9.5846645367412275E-3</v>
      </c>
      <c r="E13" s="23"/>
      <c r="F13" s="24">
        <f>F12+F28</f>
        <v>336402</v>
      </c>
      <c r="G13" s="25">
        <v>385374</v>
      </c>
      <c r="H13" s="22">
        <f>F13/G13-1</f>
        <v>-0.12707655420448705</v>
      </c>
      <c r="I13" s="26"/>
      <c r="J13" s="27">
        <f>J12+J28</f>
        <v>266224</v>
      </c>
      <c r="K13" s="28">
        <v>379248</v>
      </c>
      <c r="L13" s="22">
        <f>J13/K13-1</f>
        <v>-0.2980213475087542</v>
      </c>
      <c r="M13" s="29"/>
    </row>
    <row r="14" spans="1:13" ht="15.6">
      <c r="A14" s="19" t="s">
        <v>17</v>
      </c>
      <c r="B14" s="20"/>
      <c r="C14" s="21">
        <v>345</v>
      </c>
      <c r="D14" s="22"/>
      <c r="E14" s="23"/>
      <c r="F14" s="24"/>
      <c r="G14" s="25">
        <v>407310</v>
      </c>
      <c r="H14" s="22"/>
      <c r="I14" s="26"/>
      <c r="J14" s="27"/>
      <c r="K14" s="28">
        <v>404429</v>
      </c>
      <c r="L14" s="22"/>
      <c r="M14" s="29"/>
    </row>
    <row r="15" spans="1:13" ht="15.6">
      <c r="A15" s="19" t="s">
        <v>18</v>
      </c>
      <c r="B15" s="20"/>
      <c r="C15" s="21">
        <v>398</v>
      </c>
      <c r="D15" s="22"/>
      <c r="E15" s="23"/>
      <c r="F15" s="24"/>
      <c r="G15" s="25">
        <v>426574.02</v>
      </c>
      <c r="H15" s="22"/>
      <c r="I15" s="26"/>
      <c r="J15" s="27"/>
      <c r="K15" s="28">
        <v>427035</v>
      </c>
      <c r="L15" s="22"/>
      <c r="M15" s="29"/>
    </row>
    <row r="16" spans="1:13" ht="15.6">
      <c r="A16" s="19" t="s">
        <v>19</v>
      </c>
      <c r="B16" s="20"/>
      <c r="C16" s="21">
        <v>440</v>
      </c>
      <c r="D16" s="22"/>
      <c r="E16" s="23"/>
      <c r="F16" s="24"/>
      <c r="G16" s="25">
        <v>505854</v>
      </c>
      <c r="H16" s="22"/>
      <c r="I16" s="26"/>
      <c r="J16" s="27"/>
      <c r="K16" s="28">
        <v>531982</v>
      </c>
      <c r="L16" s="22"/>
      <c r="M16" s="29"/>
    </row>
    <row r="17" spans="1:13" ht="15.6">
      <c r="A17" s="30"/>
      <c r="B17" s="31"/>
      <c r="C17" s="32"/>
      <c r="D17" s="31"/>
      <c r="E17" s="31"/>
      <c r="F17" s="33"/>
      <c r="G17" s="32"/>
      <c r="H17" s="34"/>
      <c r="I17" s="31"/>
      <c r="J17" s="4"/>
      <c r="K17" s="32"/>
      <c r="L17" s="3"/>
      <c r="M17" s="3"/>
    </row>
    <row r="18" spans="1:13" ht="15.6">
      <c r="A18" s="35"/>
      <c r="B18" s="7" t="s">
        <v>20</v>
      </c>
      <c r="C18" s="7"/>
      <c r="D18" s="7"/>
      <c r="E18" s="8"/>
      <c r="F18" s="9" t="s">
        <v>21</v>
      </c>
      <c r="G18" s="7"/>
      <c r="H18" s="7"/>
      <c r="I18" s="36"/>
      <c r="J18" s="14" t="s">
        <v>22</v>
      </c>
      <c r="K18" s="7"/>
      <c r="L18" s="7"/>
      <c r="M18" s="7"/>
    </row>
    <row r="19" spans="1:13" ht="15.6">
      <c r="A19" s="35"/>
      <c r="B19" s="15" t="s">
        <v>23</v>
      </c>
      <c r="C19" s="15" t="s">
        <v>24</v>
      </c>
      <c r="D19" s="15" t="s">
        <v>7</v>
      </c>
      <c r="E19" s="37" t="s">
        <v>25</v>
      </c>
      <c r="F19" s="16" t="s">
        <v>23</v>
      </c>
      <c r="G19" s="15" t="s">
        <v>24</v>
      </c>
      <c r="H19" s="15" t="s">
        <v>7</v>
      </c>
      <c r="I19" s="38" t="s">
        <v>25</v>
      </c>
      <c r="J19" s="18" t="s">
        <v>23</v>
      </c>
      <c r="K19" s="15" t="s">
        <v>24</v>
      </c>
      <c r="L19" s="15" t="s">
        <v>7</v>
      </c>
      <c r="M19" s="15" t="s">
        <v>25</v>
      </c>
    </row>
    <row r="20" spans="1:13" ht="15.6">
      <c r="A20" s="19" t="s">
        <v>8</v>
      </c>
      <c r="B20" s="25">
        <v>33</v>
      </c>
      <c r="C20" s="25">
        <v>35</v>
      </c>
      <c r="D20" s="39">
        <f t="shared" ref="D20:D25" si="3">B20/C20-1</f>
        <v>-5.7142857142857162E-2</v>
      </c>
      <c r="E20" s="40" t="s">
        <v>26</v>
      </c>
      <c r="F20" s="24">
        <v>11798</v>
      </c>
      <c r="G20" s="41">
        <v>32157</v>
      </c>
      <c r="H20" s="39">
        <f t="shared" ref="H20:H25" si="4">F20/G20-1</f>
        <v>-0.63311254159281027</v>
      </c>
      <c r="I20" s="42" t="s">
        <v>26</v>
      </c>
      <c r="J20" s="27">
        <v>17948</v>
      </c>
      <c r="K20" s="25">
        <v>32992</v>
      </c>
      <c r="L20" s="39">
        <f t="shared" ref="L20:L25" si="5">J20/K20-1</f>
        <v>-0.45598933074684767</v>
      </c>
      <c r="M20" s="43" t="s">
        <v>26</v>
      </c>
    </row>
    <row r="21" spans="1:13" ht="15.6">
      <c r="A21" s="19" t="s">
        <v>9</v>
      </c>
      <c r="B21" s="25">
        <f>B6-B5</f>
        <v>25</v>
      </c>
      <c r="C21" s="25">
        <v>17</v>
      </c>
      <c r="D21" s="39">
        <f t="shared" si="3"/>
        <v>0.47058823529411775</v>
      </c>
      <c r="E21" s="44">
        <f t="shared" ref="E21:E27" si="6">B21/B20-1</f>
        <v>-0.24242424242424243</v>
      </c>
      <c r="F21" s="24">
        <f>F6-F5</f>
        <v>28314</v>
      </c>
      <c r="G21" s="41">
        <v>5376</v>
      </c>
      <c r="H21" s="39">
        <f t="shared" si="4"/>
        <v>4.2667410714285712</v>
      </c>
      <c r="I21" s="42">
        <f t="shared" ref="I21:I27" si="7">F21/F20-1</f>
        <v>1.3998982878453976</v>
      </c>
      <c r="J21" s="27">
        <v>8942</v>
      </c>
      <c r="K21" s="25">
        <v>25772</v>
      </c>
      <c r="L21" s="39">
        <f t="shared" si="5"/>
        <v>-0.65303430079155667</v>
      </c>
      <c r="M21" s="39">
        <f t="shared" ref="M21:M26" si="8">J21/J20-1</f>
        <v>-0.5017829284599955</v>
      </c>
    </row>
    <row r="22" spans="1:13" ht="15.6">
      <c r="A22" s="19" t="s">
        <v>10</v>
      </c>
      <c r="B22" s="25">
        <v>35</v>
      </c>
      <c r="C22" s="25">
        <v>37</v>
      </c>
      <c r="D22" s="39">
        <f t="shared" si="3"/>
        <v>-5.4054054054054057E-2</v>
      </c>
      <c r="E22" s="44">
        <f t="shared" si="6"/>
        <v>0.39999999999999991</v>
      </c>
      <c r="F22" s="24">
        <v>26702</v>
      </c>
      <c r="G22" s="41">
        <v>50965</v>
      </c>
      <c r="H22" s="39">
        <f t="shared" si="4"/>
        <v>-0.4760718139899931</v>
      </c>
      <c r="I22" s="42">
        <f t="shared" si="7"/>
        <v>-5.6932966023875098E-2</v>
      </c>
      <c r="J22" s="24">
        <v>13680</v>
      </c>
      <c r="K22" s="25">
        <v>30814</v>
      </c>
      <c r="L22" s="39">
        <f t="shared" si="5"/>
        <v>-0.55604595313818395</v>
      </c>
      <c r="M22" s="39">
        <f t="shared" si="8"/>
        <v>0.52985909192574376</v>
      </c>
    </row>
    <row r="23" spans="1:13" ht="15.6">
      <c r="A23" s="19" t="s">
        <v>11</v>
      </c>
      <c r="B23" s="25">
        <v>42</v>
      </c>
      <c r="C23" s="25">
        <v>35</v>
      </c>
      <c r="D23" s="39">
        <f t="shared" si="3"/>
        <v>0.19999999999999996</v>
      </c>
      <c r="E23" s="44">
        <f t="shared" si="6"/>
        <v>0.19999999999999996</v>
      </c>
      <c r="F23" s="24">
        <v>10337</v>
      </c>
      <c r="G23" s="41">
        <v>24223</v>
      </c>
      <c r="H23" s="39">
        <f t="shared" si="4"/>
        <v>-0.57325682202865047</v>
      </c>
      <c r="I23" s="42">
        <f t="shared" si="7"/>
        <v>-0.6128754400419445</v>
      </c>
      <c r="J23" s="27">
        <v>11369</v>
      </c>
      <c r="K23" s="25">
        <v>26790</v>
      </c>
      <c r="L23" s="39">
        <f t="shared" si="5"/>
        <v>-0.5756252332960059</v>
      </c>
      <c r="M23" s="39">
        <f t="shared" si="8"/>
        <v>-0.16893274853801166</v>
      </c>
    </row>
    <row r="24" spans="1:13" ht="15.6">
      <c r="A24" s="19" t="s">
        <v>12</v>
      </c>
      <c r="B24" s="25">
        <f>B9-B8</f>
        <v>30</v>
      </c>
      <c r="C24" s="25">
        <v>32</v>
      </c>
      <c r="D24" s="39">
        <f t="shared" si="3"/>
        <v>-6.25E-2</v>
      </c>
      <c r="E24" s="44">
        <f t="shared" si="6"/>
        <v>-0.2857142857142857</v>
      </c>
      <c r="F24" s="24">
        <f>F9-F8</f>
        <v>22345</v>
      </c>
      <c r="G24" s="41">
        <v>185176</v>
      </c>
      <c r="H24" s="39">
        <f t="shared" si="4"/>
        <v>-0.87933101481833498</v>
      </c>
      <c r="I24" s="42">
        <f t="shared" si="7"/>
        <v>1.1616523169198025</v>
      </c>
      <c r="J24" s="27">
        <f>J9-J8</f>
        <v>11406</v>
      </c>
      <c r="K24" s="25">
        <v>38332</v>
      </c>
      <c r="L24" s="39">
        <f t="shared" si="5"/>
        <v>-0.70244182406344569</v>
      </c>
      <c r="M24" s="39">
        <f t="shared" si="8"/>
        <v>3.254463893042514E-3</v>
      </c>
    </row>
    <row r="25" spans="1:13" ht="15.6">
      <c r="A25" s="19" t="s">
        <v>13</v>
      </c>
      <c r="B25" s="25">
        <v>35</v>
      </c>
      <c r="C25" s="25">
        <v>40</v>
      </c>
      <c r="D25" s="39">
        <f t="shared" si="3"/>
        <v>-0.125</v>
      </c>
      <c r="E25" s="44">
        <f t="shared" si="6"/>
        <v>0.16666666666666674</v>
      </c>
      <c r="F25" s="24">
        <v>125223</v>
      </c>
      <c r="G25" s="41">
        <v>13480</v>
      </c>
      <c r="H25" s="39">
        <f t="shared" si="4"/>
        <v>8.2895400593471802</v>
      </c>
      <c r="I25" s="42">
        <f t="shared" si="7"/>
        <v>4.6040724994405906</v>
      </c>
      <c r="J25" s="27">
        <v>15396</v>
      </c>
      <c r="K25" s="25">
        <v>85875</v>
      </c>
      <c r="L25" s="39">
        <f t="shared" si="5"/>
        <v>-0.82071615720524016</v>
      </c>
      <c r="M25" s="39">
        <f t="shared" si="8"/>
        <v>0.3498158863755918</v>
      </c>
    </row>
    <row r="26" spans="1:13" ht="15.6">
      <c r="A26" s="19" t="s">
        <v>14</v>
      </c>
      <c r="B26" s="25">
        <f>B11-B10</f>
        <v>37</v>
      </c>
      <c r="C26" s="25">
        <v>45</v>
      </c>
      <c r="D26" s="39">
        <f>B26/C26-1</f>
        <v>-0.17777777777777781</v>
      </c>
      <c r="E26" s="44">
        <f t="shared" si="6"/>
        <v>5.7142857142857162E-2</v>
      </c>
      <c r="F26" s="24">
        <f>F11-F10</f>
        <v>36781</v>
      </c>
      <c r="G26" s="41">
        <v>20461</v>
      </c>
      <c r="H26" s="39">
        <f>F26/G26-1</f>
        <v>0.79761497483016464</v>
      </c>
      <c r="I26" s="42">
        <f t="shared" si="7"/>
        <v>-0.70627600360956055</v>
      </c>
      <c r="J26" s="27">
        <f>J11-J10</f>
        <v>14832</v>
      </c>
      <c r="K26" s="25">
        <v>64430</v>
      </c>
      <c r="L26" s="39">
        <f>J26/K26-1</f>
        <v>-0.76979667856588541</v>
      </c>
      <c r="M26" s="39">
        <f t="shared" si="8"/>
        <v>-3.6632891660171474E-2</v>
      </c>
    </row>
    <row r="27" spans="1:13" ht="15.6">
      <c r="A27" s="19" t="s">
        <v>15</v>
      </c>
      <c r="B27" s="25">
        <f>B12-B11</f>
        <v>35</v>
      </c>
      <c r="C27" s="25">
        <v>39</v>
      </c>
      <c r="D27" s="39">
        <f>B27/C27-1</f>
        <v>-0.10256410256410253</v>
      </c>
      <c r="E27" s="44">
        <f t="shared" si="6"/>
        <v>-5.4054054054054057E-2</v>
      </c>
      <c r="F27" s="24">
        <f>F12-F11</f>
        <v>60475</v>
      </c>
      <c r="G27" s="41">
        <v>36261</v>
      </c>
      <c r="H27" s="39">
        <f>F27/G27-1</f>
        <v>0.66776978020462763</v>
      </c>
      <c r="I27" s="42">
        <f t="shared" si="7"/>
        <v>0.64419129441831391</v>
      </c>
      <c r="J27" s="27">
        <f>J12-J11</f>
        <v>48719</v>
      </c>
      <c r="K27" s="25">
        <v>40529</v>
      </c>
      <c r="L27" s="39">
        <f>J27/K27-1</f>
        <v>0.20207752473537477</v>
      </c>
      <c r="M27" s="39">
        <f>J27/J26-1</f>
        <v>2.2847222222222223</v>
      </c>
    </row>
    <row r="28" spans="1:13" ht="15.6">
      <c r="A28" s="19" t="s">
        <v>16</v>
      </c>
      <c r="B28" s="25">
        <v>38</v>
      </c>
      <c r="C28" s="25">
        <v>33</v>
      </c>
      <c r="D28" s="39">
        <f>B28/C28-1</f>
        <v>0.1515151515151516</v>
      </c>
      <c r="E28" s="44">
        <f>B28/B27-1</f>
        <v>8.5714285714285632E-2</v>
      </c>
      <c r="F28" s="24">
        <v>14427</v>
      </c>
      <c r="G28" s="41">
        <v>17278</v>
      </c>
      <c r="H28" s="39">
        <f>F28/G28-1</f>
        <v>-0.16500752401898366</v>
      </c>
      <c r="I28" s="42">
        <f>F28/F27-1</f>
        <v>-0.76143861099627941</v>
      </c>
      <c r="J28" s="27">
        <v>123932</v>
      </c>
      <c r="K28" s="25">
        <v>33710</v>
      </c>
      <c r="L28" s="39">
        <f>J28/K28-1</f>
        <v>2.6764164936220705</v>
      </c>
      <c r="M28" s="39">
        <f>J28/J27-1</f>
        <v>1.543812475625526</v>
      </c>
    </row>
    <row r="29" spans="1:13" ht="15.6">
      <c r="A29" s="19" t="s">
        <v>17</v>
      </c>
      <c r="B29" s="20"/>
      <c r="C29" s="25">
        <v>32</v>
      </c>
      <c r="D29" s="39"/>
      <c r="E29" s="44"/>
      <c r="F29" s="24"/>
      <c r="G29" s="41">
        <v>21936</v>
      </c>
      <c r="H29" s="39"/>
      <c r="I29" s="42"/>
      <c r="J29" s="27"/>
      <c r="K29" s="25">
        <v>25181</v>
      </c>
      <c r="L29" s="39"/>
      <c r="M29" s="39"/>
    </row>
    <row r="30" spans="1:13" ht="15.6">
      <c r="A30" s="19" t="s">
        <v>18</v>
      </c>
      <c r="B30" s="20"/>
      <c r="C30" s="25">
        <v>53</v>
      </c>
      <c r="D30" s="39"/>
      <c r="E30" s="44"/>
      <c r="F30" s="24"/>
      <c r="G30" s="41">
        <v>19264.02</v>
      </c>
      <c r="H30" s="39"/>
      <c r="I30" s="42"/>
      <c r="J30" s="27"/>
      <c r="K30" s="25">
        <v>22606</v>
      </c>
      <c r="L30" s="39"/>
      <c r="M30" s="39"/>
    </row>
    <row r="31" spans="1:13" ht="15.6">
      <c r="A31" s="19" t="s">
        <v>19</v>
      </c>
      <c r="B31" s="20"/>
      <c r="C31" s="25">
        <v>42</v>
      </c>
      <c r="D31" s="39"/>
      <c r="E31" s="44"/>
      <c r="F31" s="24"/>
      <c r="G31" s="41">
        <v>79279.98</v>
      </c>
      <c r="H31" s="39"/>
      <c r="I31" s="42"/>
      <c r="J31" s="24"/>
      <c r="K31" s="25">
        <v>104947</v>
      </c>
      <c r="L31" s="39"/>
      <c r="M31" s="39"/>
    </row>
  </sheetData>
  <mergeCells count="49">
    <mergeCell ref="A18:A19"/>
    <mergeCell ref="B18:E18"/>
    <mergeCell ref="F18:I18"/>
    <mergeCell ref="J18:M18"/>
    <mergeCell ref="D15:E15"/>
    <mergeCell ref="H15:I15"/>
    <mergeCell ref="L15:M15"/>
    <mergeCell ref="D16:E16"/>
    <mergeCell ref="H16:I16"/>
    <mergeCell ref="L16:M16"/>
    <mergeCell ref="D13:E13"/>
    <mergeCell ref="H13:I13"/>
    <mergeCell ref="L13:M13"/>
    <mergeCell ref="D14:E14"/>
    <mergeCell ref="H14:I14"/>
    <mergeCell ref="L14:M14"/>
    <mergeCell ref="D11:E11"/>
    <mergeCell ref="H11:I11"/>
    <mergeCell ref="L11:M11"/>
    <mergeCell ref="D12:E12"/>
    <mergeCell ref="H12:I12"/>
    <mergeCell ref="L12:M12"/>
    <mergeCell ref="D9:E9"/>
    <mergeCell ref="H9:I9"/>
    <mergeCell ref="L9:M9"/>
    <mergeCell ref="D10:E10"/>
    <mergeCell ref="H10:I10"/>
    <mergeCell ref="L10:M10"/>
    <mergeCell ref="D7:E7"/>
    <mergeCell ref="H7:I7"/>
    <mergeCell ref="L7:M7"/>
    <mergeCell ref="D8:E8"/>
    <mergeCell ref="H8:I8"/>
    <mergeCell ref="L8:M8"/>
    <mergeCell ref="D5:E5"/>
    <mergeCell ref="H5:I5"/>
    <mergeCell ref="L5:M5"/>
    <mergeCell ref="D6:E6"/>
    <mergeCell ref="H6:I6"/>
    <mergeCell ref="L6:M6"/>
    <mergeCell ref="A1:M1"/>
    <mergeCell ref="L2:M2"/>
    <mergeCell ref="A3:A4"/>
    <mergeCell ref="B3:E3"/>
    <mergeCell ref="F3:I3"/>
    <mergeCell ref="J3:M3"/>
    <mergeCell ref="D4:E4"/>
    <mergeCell ref="H4:I4"/>
    <mergeCell ref="L4:M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dcterms:created xsi:type="dcterms:W3CDTF">2016-11-25T02:46:09Z</dcterms:created>
  <dcterms:modified xsi:type="dcterms:W3CDTF">2016-11-25T02:46:34Z</dcterms:modified>
</cp:coreProperties>
</file>